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NSTRA update\"/>
    </mc:Choice>
  </mc:AlternateContent>
  <bookViews>
    <workbookView xWindow="0" yWindow="0" windowWidth="28695" windowHeight="12360" activeTab="2"/>
  </bookViews>
  <sheets>
    <sheet name="PINDAH OPD" sheetId="1" r:id="rId1"/>
    <sheet name="TDK MSK RENSTRA DILAKSANAKA" sheetId="2" r:id="rId2"/>
    <sheet name="MASUK RENSTRA TDK DILAKSANAKA" sheetId="4" r:id="rId3"/>
    <sheet name="Sheet1" sheetId="5" r:id="rId4"/>
    <sheet name="Sheet3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F25" i="4"/>
  <c r="E25" i="4"/>
  <c r="D25" i="4"/>
  <c r="C25" i="4"/>
  <c r="C5" i="4"/>
  <c r="D5" i="4"/>
  <c r="E5" i="4"/>
  <c r="G5" i="4"/>
  <c r="F5" i="4"/>
  <c r="G22" i="4"/>
  <c r="F22" i="4"/>
  <c r="E22" i="4"/>
  <c r="D22" i="4"/>
  <c r="C22" i="4"/>
  <c r="G9" i="4"/>
  <c r="F9" i="4"/>
  <c r="E9" i="4"/>
  <c r="D9" i="4"/>
  <c r="C9" i="4"/>
  <c r="G74" i="5"/>
  <c r="F74" i="5"/>
  <c r="G67" i="5"/>
  <c r="F67" i="5"/>
  <c r="F61" i="5"/>
  <c r="G61" i="5"/>
  <c r="G45" i="5"/>
  <c r="F45" i="5"/>
  <c r="G40" i="5"/>
  <c r="F40" i="5"/>
  <c r="G30" i="5"/>
  <c r="F30" i="5"/>
  <c r="G20" i="5"/>
  <c r="F20" i="5"/>
  <c r="F5" i="5"/>
  <c r="G5" i="5"/>
  <c r="G71" i="5"/>
  <c r="F27" i="5"/>
  <c r="G27" i="5"/>
  <c r="F71" i="5" l="1"/>
</calcChain>
</file>

<file path=xl/sharedStrings.xml><?xml version="1.0" encoding="utf-8"?>
<sst xmlns="http://schemas.openxmlformats.org/spreadsheetml/2006/main" count="300" uniqueCount="123">
  <si>
    <t>NO</t>
  </si>
  <si>
    <t>PROGRAM/KEGIATAN</t>
  </si>
  <si>
    <t>OPD LAMA</t>
  </si>
  <si>
    <t>OPD BARU</t>
  </si>
  <si>
    <t>TAHUN PELAKSANAAN</t>
  </si>
  <si>
    <t>KETERANGAN/ ALASAN</t>
  </si>
  <si>
    <t>PROGRAM / KEGIATAN YANG PINDAH OPD</t>
  </si>
  <si>
    <t>KETERANGAN / ALASAN</t>
  </si>
  <si>
    <t>ANGGARAN (Rp)</t>
  </si>
  <si>
    <t>PROGRAM / KEGIATAN YANG TIDAK MASUK RENSTRA TAPI DILAKSANAKAN</t>
  </si>
  <si>
    <t>Program Pelayanan Administrasi Perkantoran</t>
  </si>
  <si>
    <t>a</t>
  </si>
  <si>
    <t xml:space="preserve"> Penyediaan Jasa Komunikasi, Sumber daya air dan listrik</t>
  </si>
  <si>
    <t>b</t>
  </si>
  <si>
    <t>c</t>
  </si>
  <si>
    <t xml:space="preserve"> Penyediaan Jasa Kebersihan Kantor</t>
  </si>
  <si>
    <t>d</t>
  </si>
  <si>
    <t xml:space="preserve"> Penyediaan Alat Tulis Kantor</t>
  </si>
  <si>
    <t>e</t>
  </si>
  <si>
    <t xml:space="preserve"> Penyediaan Barang Cetakan dan Penggandaan</t>
  </si>
  <si>
    <t>f</t>
  </si>
  <si>
    <t xml:space="preserve"> Penyediaan Komponen Instalasi Listrik/Penerangan</t>
  </si>
  <si>
    <t>g</t>
  </si>
  <si>
    <t>Penyediaan peralatan rumah tangga</t>
  </si>
  <si>
    <t>h</t>
  </si>
  <si>
    <t xml:space="preserve"> Penyediaan Barang Bacaan dan Peraturan Perundang-undangan</t>
  </si>
  <si>
    <t>i</t>
  </si>
  <si>
    <t xml:space="preserve"> Penyediaan makanan dan Minuman</t>
  </si>
  <si>
    <t>j</t>
  </si>
  <si>
    <t xml:space="preserve"> Rapat-rapat Koordinasi dan Konsultasi Luar Daerah</t>
  </si>
  <si>
    <t>k</t>
  </si>
  <si>
    <t xml:space="preserve"> Rapat-rapat Koordinasi dan Konsultasi Dalam Daerah</t>
  </si>
  <si>
    <t>l</t>
  </si>
  <si>
    <t>Jasa Pelayanan Perkantoran</t>
  </si>
  <si>
    <t>Program peningkatan sarana dan prasarana aparatur</t>
  </si>
  <si>
    <t>Pengadaan perlengkapan gedung kantor</t>
  </si>
  <si>
    <t>Pemeliharaan rutin/berkala gedung kantor</t>
  </si>
  <si>
    <t>Pemeliharaan rutin/berkala perlengkapan gedung kantor</t>
  </si>
  <si>
    <t>Pemeliharaan rutin/berkala peralatan gedung kantor</t>
  </si>
  <si>
    <t>Program Peningkatan Disiplin Aparatur</t>
  </si>
  <si>
    <t>Pengadaan pakaian dinas beserta perlengkapannya</t>
  </si>
  <si>
    <t>Program Pengembangan Komunikasi, Informasi dan Media Massa</t>
  </si>
  <si>
    <t xml:space="preserve"> Pengadaan Alat Studio dan Komunikasi</t>
  </si>
  <si>
    <t xml:space="preserve"> Pemeliharaan Alat Studio</t>
  </si>
  <si>
    <t>Lomba Inovasi Teknologi Informasi dan Komunikasi</t>
  </si>
  <si>
    <t>Diseminasi Informasi Melalui Pentas Seni FK Mitra</t>
  </si>
  <si>
    <t>Pengadaan jaringan LPSE dan Online SKPD</t>
  </si>
  <si>
    <t>Pengelolaan Data Centre</t>
  </si>
  <si>
    <t>Program Pengkajian dan penelitian bidang komunikasi dan informatika</t>
  </si>
  <si>
    <t>Program Pengembangan Komunikasi dan Informasi</t>
  </si>
  <si>
    <t>Pelayanan Informasi melalui MCAP</t>
  </si>
  <si>
    <t>Pemanfaatan Teknologi Informasi dan Komunikasi yang Berdaya Guna</t>
  </si>
  <si>
    <t>Pelayanan Informasi Publik</t>
  </si>
  <si>
    <t>Sosialisasi Internet Sehat dan Aman</t>
  </si>
  <si>
    <t>Pengembangan Internet Pedesaan dan Data Centre</t>
  </si>
  <si>
    <t>Fasilitasi Pengembangan Media Center</t>
  </si>
  <si>
    <t>Pengelolaan Persandian dan Pengamanan Informasi</t>
  </si>
  <si>
    <t>m</t>
  </si>
  <si>
    <t>Pengadaan Infrastruktur Akses Internet Publik</t>
  </si>
  <si>
    <t>Program Pengembangan Data/Informasi/Statistik Daerah</t>
  </si>
  <si>
    <t>Kegiatan Penyusunan Statistik Daerah</t>
  </si>
  <si>
    <t>Kegiatan Penyusunan Statistik Sosial</t>
  </si>
  <si>
    <t>Kegiatan Penyusunan Statistik Ekonomi</t>
  </si>
  <si>
    <t>Koordinasi Pengintegrasian Data Tingkat Kabupaten</t>
  </si>
  <si>
    <t>Program Perencanaan pembangunan Daerah</t>
  </si>
  <si>
    <t>Penyusunan dan pelaporan dokumen perencanaan</t>
  </si>
  <si>
    <t xml:space="preserve"> Penyediaan Jasa Pemeliharaan dan Perizinan Kendaraan</t>
  </si>
  <si>
    <t xml:space="preserve"> Penyediaan Jasa Perbaikan Peralatan Kerja</t>
  </si>
  <si>
    <t xml:space="preserve"> Pembinaan dan Pengembangan Jaringan Komunikasi dan Informasi</t>
  </si>
  <si>
    <t xml:space="preserve"> Pembinaan dan Pengembangan Sumber Daya Komunikasi dan Informasi</t>
  </si>
  <si>
    <t>pengendalian dan pengawasan menara telekomunikasi</t>
  </si>
  <si>
    <t>pemeliharaan dan operasional pusat komunikasi kreatif</t>
  </si>
  <si>
    <t>Pembinaan lembaga penyiaran dan komunikasi kreatif</t>
  </si>
  <si>
    <t>pembinaan dan pengembangan sumber daya komunikasi dan informasi</t>
  </si>
  <si>
    <t>pengadaan jaringan komunikasi</t>
  </si>
  <si>
    <t>pengadaan sarana dan prasarana alat pengolah data elektronik</t>
  </si>
  <si>
    <t>pemeliharaan peralatan komunikasi, alat pengolah data elektronik dan jaringan komunikasi</t>
  </si>
  <si>
    <t>penataan domain dan subdomain SKPD</t>
  </si>
  <si>
    <t>Penyusunan DED Infrastruktur Akses Internet Publik</t>
  </si>
  <si>
    <t>Penataan daerah Otonomi Baru</t>
  </si>
  <si>
    <t>Perpindahan Perlengkapan dan barang OPD</t>
  </si>
  <si>
    <t>PROGRAM / KEGIATAN YANG MASUK RENSTRA TAPI TIDAK DILAKSANAKAN</t>
  </si>
  <si>
    <t>Pengadaan mebelair / Pengadaan peralatan gedung kantor</t>
  </si>
  <si>
    <t>Pengkajian dan pengambangan sistem informasi/ 
Pengelolaan dan Pengembangan Sistem Informasi</t>
  </si>
  <si>
    <t>SANTEL</t>
  </si>
  <si>
    <t>DINHUBKOMINFO</t>
  </si>
  <si>
    <t>Pengembangan dan optimalisasi IT Learning Center</t>
  </si>
  <si>
    <t>Pengadaan perangkat Puskomkref</t>
  </si>
  <si>
    <t>Pemeliharaan dan operasionalisasi IT Learning Center</t>
  </si>
  <si>
    <t>Pengkajian dan penelitian bidang Informasai dan Komunikasi</t>
  </si>
  <si>
    <t>Pengendalian dan pengawasan menara komunikasi</t>
  </si>
  <si>
    <t>Pengendalian dan pengawasan jasa layanan akses internet/warung internet</t>
  </si>
  <si>
    <t>Pengendalian dan pengawasan jasa titipan/pos</t>
  </si>
  <si>
    <t>Penyusunan Perbup tentang Jasa Layanan Pos dan Jasa Titipan</t>
  </si>
  <si>
    <t>Review Cellplan menara Telekomunikasi</t>
  </si>
  <si>
    <t>Penyusunan Perubahan Perbup No. 16 tahun 2012</t>
  </si>
  <si>
    <t>Pembuatan sistem informasi pengendalian dan pengawasan postel</t>
  </si>
  <si>
    <t>Program Fasilitasi Peningkatan SDM Bidang Komunikasi dan Informasi</t>
  </si>
  <si>
    <t>Pelatihan SDM dalam bidang komunikasi dan informasi</t>
  </si>
  <si>
    <t>Program Pengembangan Informasi dan Komunikasi</t>
  </si>
  <si>
    <t>Pengumpulan dan Pengelolaan Data</t>
  </si>
  <si>
    <t>Monitoring dan Evaluasi Penerapan e Government Kab. Temanggung</t>
  </si>
  <si>
    <t>JUMLAH</t>
  </si>
  <si>
    <t>Menjadi kewenangan pusat</t>
  </si>
  <si>
    <t xml:space="preserve">  </t>
  </si>
  <si>
    <t>Perpindahan kantor baru</t>
  </si>
  <si>
    <t>Dishubkominfo</t>
  </si>
  <si>
    <t>Bagian Santel dan PDE</t>
  </si>
  <si>
    <t>Bappeda</t>
  </si>
  <si>
    <t>Pengkajian dan pengambangan sistem informasi</t>
  </si>
  <si>
    <t>Dinkominfo</t>
  </si>
  <si>
    <t>Program Pengkajian dan Penelitian Bidang Komunikasi dan Informatika</t>
  </si>
  <si>
    <t>Perubahan SOTK / OPD baru</t>
  </si>
  <si>
    <t>sda</t>
  </si>
  <si>
    <t>Amanat Permenkominfo no 7 th 2016</t>
  </si>
  <si>
    <t>Amanat Permenkominfo no 5 th 2015</t>
  </si>
  <si>
    <t>Amanat UU no 6 th 2014 tentang Desa</t>
  </si>
  <si>
    <t>Pelaksanaan target IKD RPJMD</t>
  </si>
  <si>
    <t>Pengalihan keg. Dr Bappeda</t>
  </si>
  <si>
    <t>Dokumen perencanaan untuk pembangunan jaringan FO</t>
  </si>
  <si>
    <t>Sda</t>
  </si>
  <si>
    <t>Kegiatan di Bappeda?</t>
  </si>
  <si>
    <t>Program Perencanaan Pembangunan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</si>
</sst>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6" formatCode="_(* #,##0.00_);_(* \(#,##0.00\);_(* &quot;-&quot;??_);_(@_)"/>
    <numFmt numFmtId="167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2">
    <xf numFmtId="0" fontId="0" fillId="0" borderId="0" xfId="0"/>
    <xf numFmtId="0" fontId="2" fillId="4" borderId="1" xfId="0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164" fontId="3" fillId="0" borderId="1" xfId="1" applyFont="1" applyFill="1" applyBorder="1" applyAlignment="1">
      <alignment vertical="top"/>
    </xf>
    <xf numFmtId="0" fontId="3" fillId="0" borderId="1" xfId="2" applyFont="1" applyFill="1" applyBorder="1" applyAlignment="1">
      <alignment vertical="top" wrapText="1"/>
    </xf>
    <xf numFmtId="164" fontId="3" fillId="0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164" fontId="3" fillId="0" borderId="1" xfId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center" vertical="top" wrapText="1"/>
    </xf>
    <xf numFmtId="164" fontId="3" fillId="2" borderId="1" xfId="1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1" applyFont="1" applyBorder="1" applyAlignment="1">
      <alignment horizontal="center" vertical="center"/>
    </xf>
    <xf numFmtId="164" fontId="2" fillId="4" borderId="1" xfId="1" applyFont="1" applyFill="1" applyBorder="1" applyAlignment="1" applyProtection="1">
      <alignment vertical="top" wrapText="1"/>
      <protection locked="0"/>
    </xf>
    <xf numFmtId="164" fontId="2" fillId="3" borderId="1" xfId="1" applyFont="1" applyFill="1" applyBorder="1" applyAlignment="1">
      <alignment horizontal="right" vertical="center"/>
    </xf>
    <xf numFmtId="164" fontId="3" fillId="0" borderId="1" xfId="1" applyFont="1" applyBorder="1"/>
    <xf numFmtId="0" fontId="3" fillId="0" borderId="1" xfId="0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1" applyFont="1" applyFill="1" applyBorder="1"/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164" fontId="3" fillId="4" borderId="1" xfId="1" applyFont="1" applyFill="1" applyBorder="1"/>
    <xf numFmtId="164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 applyProtection="1">
      <alignment vertical="center"/>
      <protection locked="0"/>
    </xf>
    <xf numFmtId="164" fontId="2" fillId="4" borderId="1" xfId="1" applyFont="1" applyFill="1" applyBorder="1" applyAlignment="1" applyProtection="1">
      <alignment vertical="center" wrapText="1"/>
      <protection locked="0"/>
    </xf>
    <xf numFmtId="164" fontId="4" fillId="4" borderId="1" xfId="1" applyFont="1" applyFill="1" applyBorder="1" applyAlignment="1">
      <alignment vertical="center"/>
    </xf>
    <xf numFmtId="164" fontId="3" fillId="0" borderId="1" xfId="1" applyFont="1" applyBorder="1" applyAlignment="1">
      <alignment vertical="top"/>
    </xf>
    <xf numFmtId="164" fontId="3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64" fontId="3" fillId="4" borderId="1" xfId="1" applyFont="1" applyFill="1" applyBorder="1" applyAlignment="1">
      <alignment vertical="top"/>
    </xf>
    <xf numFmtId="164" fontId="3" fillId="4" borderId="1" xfId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right" vertical="top" wrapText="1"/>
    </xf>
    <xf numFmtId="0" fontId="3" fillId="5" borderId="1" xfId="2" applyFont="1" applyFill="1" applyBorder="1" applyAlignment="1">
      <alignment vertical="top" wrapText="1"/>
    </xf>
    <xf numFmtId="164" fontId="3" fillId="5" borderId="1" xfId="1" applyFont="1" applyFill="1" applyBorder="1" applyAlignment="1">
      <alignment vertical="top"/>
    </xf>
    <xf numFmtId="164" fontId="3" fillId="5" borderId="1" xfId="1" applyFont="1" applyFill="1" applyBorder="1" applyAlignment="1">
      <alignment horizontal="center" vertical="top"/>
    </xf>
    <xf numFmtId="164" fontId="3" fillId="5" borderId="1" xfId="1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>
      <alignment vertical="top"/>
    </xf>
    <xf numFmtId="0" fontId="3" fillId="5" borderId="0" xfId="0" applyFont="1" applyFill="1"/>
    <xf numFmtId="0" fontId="4" fillId="0" borderId="1" xfId="0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 applyProtection="1">
      <alignment vertical="top" wrapText="1"/>
      <protection locked="0"/>
    </xf>
    <xf numFmtId="164" fontId="4" fillId="0" borderId="1" xfId="1" applyFont="1" applyBorder="1" applyAlignment="1">
      <alignment vertical="top"/>
    </xf>
    <xf numFmtId="164" fontId="4" fillId="0" borderId="1" xfId="1" applyFont="1" applyBorder="1" applyAlignment="1">
      <alignment horizontal="center" vertical="top"/>
    </xf>
    <xf numFmtId="164" fontId="4" fillId="0" borderId="1" xfId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/>
    </xf>
    <xf numFmtId="0" fontId="3" fillId="5" borderId="1" xfId="0" applyNumberFormat="1" applyFont="1" applyFill="1" applyBorder="1" applyAlignment="1" applyProtection="1">
      <alignment vertical="top" wrapText="1"/>
      <protection locked="0"/>
    </xf>
    <xf numFmtId="164" fontId="3" fillId="5" borderId="1" xfId="1" applyFont="1" applyFill="1" applyBorder="1" applyAlignment="1">
      <alignment horizontal="right" vertical="top"/>
    </xf>
    <xf numFmtId="164" fontId="3" fillId="5" borderId="1" xfId="1" applyFont="1" applyFill="1" applyBorder="1"/>
    <xf numFmtId="164" fontId="3" fillId="5" borderId="1" xfId="1" applyFont="1" applyFill="1" applyBorder="1" applyAlignment="1">
      <alignment horizontal="center" vertical="center"/>
    </xf>
    <xf numFmtId="0" fontId="3" fillId="5" borderId="1" xfId="0" applyFont="1" applyFill="1" applyBorder="1"/>
    <xf numFmtId="0" fontId="0" fillId="0" borderId="0" xfId="0" applyFont="1"/>
    <xf numFmtId="164" fontId="0" fillId="0" borderId="1" xfId="1" applyFont="1" applyBorder="1" applyAlignment="1">
      <alignment horizontal="center" vertical="top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 applyProtection="1">
      <alignment vertical="top" wrapText="1"/>
      <protection locked="0"/>
    </xf>
    <xf numFmtId="164" fontId="0" fillId="0" borderId="1" xfId="1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Alignment="1" applyProtection="1">
      <alignment vertical="top" wrapText="1"/>
      <protection locked="0"/>
    </xf>
    <xf numFmtId="164" fontId="0" fillId="2" borderId="1" xfId="1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right" vertical="top" wrapText="1"/>
    </xf>
    <xf numFmtId="164" fontId="5" fillId="0" borderId="1" xfId="1" applyFont="1" applyFill="1" applyBorder="1" applyAlignment="1" applyProtection="1">
      <alignment vertical="top" wrapText="1"/>
      <protection locked="0"/>
    </xf>
    <xf numFmtId="164" fontId="0" fillId="0" borderId="1" xfId="1" applyFont="1" applyFill="1" applyBorder="1" applyAlignment="1">
      <alignment vertical="top"/>
    </xf>
    <xf numFmtId="164" fontId="0" fillId="0" borderId="1" xfId="1" applyFont="1" applyBorder="1" applyAlignment="1">
      <alignment vertical="top"/>
    </xf>
    <xf numFmtId="0" fontId="5" fillId="0" borderId="1" xfId="0" applyFont="1" applyFill="1" applyBorder="1" applyAlignment="1">
      <alignment vertical="center"/>
    </xf>
    <xf numFmtId="164" fontId="5" fillId="0" borderId="1" xfId="1" applyFont="1" applyFill="1" applyBorder="1" applyAlignment="1">
      <alignment vertical="top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164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164" fontId="3" fillId="0" borderId="1" xfId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vertical="top"/>
    </xf>
    <xf numFmtId="0" fontId="2" fillId="6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right"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Fill="1" applyBorder="1" applyAlignment="1">
      <alignment vertical="top" wrapText="1"/>
    </xf>
  </cellXfs>
  <cellStyles count="5">
    <cellStyle name="Comma [0]" xfId="1" builtinId="6"/>
    <cellStyle name="Comma [0] 2 3 4" xfId="4"/>
    <cellStyle name="Comma 2 2 2 4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6" sqref="H6"/>
    </sheetView>
  </sheetViews>
  <sheetFormatPr defaultRowHeight="12.75" x14ac:dyDescent="0.2"/>
  <cols>
    <col min="1" max="1" width="5.28515625" style="14" customWidth="1"/>
    <col min="2" max="2" width="62" style="14" customWidth="1"/>
    <col min="3" max="3" width="21.7109375" style="14" customWidth="1"/>
    <col min="4" max="4" width="18.28515625" style="14" customWidth="1"/>
    <col min="5" max="5" width="16.140625" style="14" customWidth="1"/>
    <col min="6" max="6" width="24.140625" style="14" customWidth="1"/>
    <col min="7" max="16384" width="9.140625" style="14"/>
  </cols>
  <sheetData>
    <row r="1" spans="1:7" ht="15" x14ac:dyDescent="0.25">
      <c r="A1" s="106" t="s">
        <v>6</v>
      </c>
      <c r="B1" s="106"/>
      <c r="C1" s="106"/>
      <c r="D1" s="106"/>
      <c r="E1" s="106"/>
      <c r="F1" s="106"/>
    </row>
    <row r="2" spans="1:7" ht="10.5" customHeight="1" x14ac:dyDescent="0.2"/>
    <row r="3" spans="1:7" s="105" customFormat="1" ht="25.5" customHeight="1" x14ac:dyDescent="0.2">
      <c r="A3" s="107" t="s">
        <v>0</v>
      </c>
      <c r="B3" s="107" t="s">
        <v>1</v>
      </c>
      <c r="C3" s="107" t="s">
        <v>2</v>
      </c>
      <c r="D3" s="107" t="s">
        <v>3</v>
      </c>
      <c r="E3" s="107" t="s">
        <v>4</v>
      </c>
      <c r="F3" s="107" t="s">
        <v>5</v>
      </c>
      <c r="G3" s="108"/>
    </row>
    <row r="4" spans="1:7" s="105" customFormat="1" ht="17.25" customHeight="1" x14ac:dyDescent="0.2">
      <c r="A4" s="103">
        <v>1</v>
      </c>
      <c r="B4" s="101" t="s">
        <v>41</v>
      </c>
      <c r="C4" s="104"/>
      <c r="D4" s="104"/>
      <c r="E4" s="104"/>
      <c r="F4" s="104"/>
    </row>
    <row r="5" spans="1:7" ht="12.75" customHeight="1" x14ac:dyDescent="0.2">
      <c r="A5" s="102" t="s">
        <v>11</v>
      </c>
      <c r="B5" s="4" t="s">
        <v>68</v>
      </c>
      <c r="C5" s="39" t="s">
        <v>107</v>
      </c>
      <c r="D5" s="39" t="s">
        <v>110</v>
      </c>
      <c r="E5" s="109">
        <v>2017</v>
      </c>
      <c r="F5" s="39" t="s">
        <v>112</v>
      </c>
    </row>
    <row r="6" spans="1:7" ht="12.75" customHeight="1" x14ac:dyDescent="0.2">
      <c r="A6" s="102" t="s">
        <v>13</v>
      </c>
      <c r="B6" s="99" t="s">
        <v>69</v>
      </c>
      <c r="C6" s="39" t="s">
        <v>106</v>
      </c>
      <c r="D6" s="39" t="s">
        <v>110</v>
      </c>
      <c r="E6" s="109">
        <v>2017</v>
      </c>
      <c r="F6" s="39" t="s">
        <v>113</v>
      </c>
    </row>
    <row r="7" spans="1:7" ht="12.75" customHeight="1" x14ac:dyDescent="0.2">
      <c r="A7" s="102" t="s">
        <v>14</v>
      </c>
      <c r="B7" s="4" t="s">
        <v>42</v>
      </c>
      <c r="C7" s="39" t="s">
        <v>106</v>
      </c>
      <c r="D7" s="39" t="s">
        <v>110</v>
      </c>
      <c r="E7" s="109">
        <v>2017</v>
      </c>
      <c r="F7" s="39" t="s">
        <v>113</v>
      </c>
    </row>
    <row r="8" spans="1:7" ht="12.75" customHeight="1" x14ac:dyDescent="0.2">
      <c r="A8" s="102" t="s">
        <v>16</v>
      </c>
      <c r="B8" s="4" t="s">
        <v>43</v>
      </c>
      <c r="C8" s="39" t="s">
        <v>106</v>
      </c>
      <c r="D8" s="39" t="s">
        <v>110</v>
      </c>
      <c r="E8" s="109">
        <v>2017</v>
      </c>
      <c r="F8" s="39" t="s">
        <v>113</v>
      </c>
    </row>
    <row r="9" spans="1:7" ht="12.75" customHeight="1" x14ac:dyDescent="0.2">
      <c r="A9" s="102" t="s">
        <v>18</v>
      </c>
      <c r="B9" s="4" t="s">
        <v>44</v>
      </c>
      <c r="C9" s="39" t="s">
        <v>106</v>
      </c>
      <c r="D9" s="39" t="s">
        <v>110</v>
      </c>
      <c r="E9" s="109">
        <v>2017</v>
      </c>
      <c r="F9" s="39" t="s">
        <v>113</v>
      </c>
    </row>
    <row r="10" spans="1:7" ht="12.75" customHeight="1" x14ac:dyDescent="0.2">
      <c r="A10" s="102" t="s">
        <v>20</v>
      </c>
      <c r="B10" s="4" t="s">
        <v>45</v>
      </c>
      <c r="C10" s="39" t="s">
        <v>106</v>
      </c>
      <c r="D10" s="39" t="s">
        <v>110</v>
      </c>
      <c r="E10" s="109">
        <v>2017</v>
      </c>
      <c r="F10" s="39" t="s">
        <v>113</v>
      </c>
    </row>
    <row r="11" spans="1:7" ht="12.75" customHeight="1" x14ac:dyDescent="0.2">
      <c r="A11" s="102" t="s">
        <v>22</v>
      </c>
      <c r="B11" s="4" t="s">
        <v>46</v>
      </c>
      <c r="C11" s="39" t="s">
        <v>106</v>
      </c>
      <c r="D11" s="39" t="s">
        <v>110</v>
      </c>
      <c r="E11" s="109">
        <v>2017</v>
      </c>
      <c r="F11" s="39" t="s">
        <v>113</v>
      </c>
    </row>
    <row r="12" spans="1:7" x14ac:dyDescent="0.2">
      <c r="A12" s="102"/>
      <c r="B12" s="4"/>
      <c r="C12" s="39"/>
      <c r="D12" s="39"/>
      <c r="E12" s="109"/>
      <c r="F12" s="39"/>
    </row>
    <row r="13" spans="1:7" s="105" customFormat="1" x14ac:dyDescent="0.2">
      <c r="A13" s="103">
        <v>2</v>
      </c>
      <c r="B13" s="101" t="s">
        <v>111</v>
      </c>
      <c r="C13" s="104"/>
      <c r="D13" s="104"/>
      <c r="E13" s="103"/>
      <c r="F13" s="104"/>
    </row>
    <row r="14" spans="1:7" x14ac:dyDescent="0.2">
      <c r="A14" s="102" t="s">
        <v>11</v>
      </c>
      <c r="B14" s="4" t="s">
        <v>71</v>
      </c>
      <c r="C14" s="39" t="s">
        <v>106</v>
      </c>
      <c r="D14" s="39" t="s">
        <v>110</v>
      </c>
      <c r="E14" s="109">
        <v>2017</v>
      </c>
      <c r="F14" s="39" t="s">
        <v>113</v>
      </c>
    </row>
    <row r="15" spans="1:7" x14ac:dyDescent="0.2">
      <c r="A15" s="102" t="s">
        <v>13</v>
      </c>
      <c r="B15" s="4" t="s">
        <v>72</v>
      </c>
      <c r="C15" s="39" t="s">
        <v>106</v>
      </c>
      <c r="D15" s="39" t="s">
        <v>110</v>
      </c>
      <c r="E15" s="109">
        <v>2017</v>
      </c>
      <c r="F15" s="39" t="s">
        <v>113</v>
      </c>
    </row>
    <row r="16" spans="1:7" x14ac:dyDescent="0.2">
      <c r="A16" s="39"/>
      <c r="B16" s="4"/>
      <c r="C16" s="39"/>
      <c r="D16" s="39"/>
      <c r="E16" s="109"/>
      <c r="F16" s="39"/>
    </row>
    <row r="17" spans="1:6" s="105" customFormat="1" x14ac:dyDescent="0.2">
      <c r="A17" s="103">
        <v>3</v>
      </c>
      <c r="B17" s="101" t="s">
        <v>49</v>
      </c>
      <c r="C17" s="104"/>
      <c r="D17" s="104"/>
      <c r="E17" s="103"/>
      <c r="F17" s="104"/>
    </row>
    <row r="18" spans="1:6" x14ac:dyDescent="0.2">
      <c r="A18" s="102" t="s">
        <v>11</v>
      </c>
      <c r="B18" s="4" t="s">
        <v>73</v>
      </c>
      <c r="C18" s="39" t="s">
        <v>107</v>
      </c>
      <c r="D18" s="39" t="s">
        <v>110</v>
      </c>
      <c r="E18" s="109">
        <v>2017</v>
      </c>
      <c r="F18" s="39" t="s">
        <v>113</v>
      </c>
    </row>
    <row r="19" spans="1:6" x14ac:dyDescent="0.2">
      <c r="A19" s="102" t="s">
        <v>13</v>
      </c>
      <c r="B19" s="4" t="s">
        <v>74</v>
      </c>
      <c r="C19" s="39" t="s">
        <v>107</v>
      </c>
      <c r="D19" s="39" t="s">
        <v>110</v>
      </c>
      <c r="E19" s="109">
        <v>2017</v>
      </c>
      <c r="F19" s="39" t="s">
        <v>113</v>
      </c>
    </row>
    <row r="20" spans="1:6" ht="15.75" customHeight="1" x14ac:dyDescent="0.2">
      <c r="A20" s="102" t="s">
        <v>14</v>
      </c>
      <c r="B20" s="4" t="s">
        <v>75</v>
      </c>
      <c r="C20" s="39" t="s">
        <v>107</v>
      </c>
      <c r="D20" s="39" t="s">
        <v>110</v>
      </c>
      <c r="E20" s="109">
        <v>2017</v>
      </c>
      <c r="F20" s="39" t="s">
        <v>113</v>
      </c>
    </row>
    <row r="21" spans="1:6" ht="24" customHeight="1" x14ac:dyDescent="0.2">
      <c r="A21" s="102" t="s">
        <v>16</v>
      </c>
      <c r="B21" s="4" t="s">
        <v>76</v>
      </c>
      <c r="C21" s="39" t="s">
        <v>107</v>
      </c>
      <c r="D21" s="39" t="s">
        <v>110</v>
      </c>
      <c r="E21" s="109">
        <v>2017</v>
      </c>
      <c r="F21" s="39" t="s">
        <v>113</v>
      </c>
    </row>
    <row r="22" spans="1:6" ht="12.75" customHeight="1" x14ac:dyDescent="0.2">
      <c r="A22" s="102" t="s">
        <v>18</v>
      </c>
      <c r="B22" s="4" t="s">
        <v>50</v>
      </c>
      <c r="C22" s="39" t="s">
        <v>106</v>
      </c>
      <c r="D22" s="39" t="s">
        <v>110</v>
      </c>
      <c r="E22" s="109">
        <v>2017</v>
      </c>
      <c r="F22" s="39" t="s">
        <v>113</v>
      </c>
    </row>
    <row r="23" spans="1:6" ht="12.75" customHeight="1" x14ac:dyDescent="0.2">
      <c r="A23" s="102" t="s">
        <v>20</v>
      </c>
      <c r="B23" s="4" t="s">
        <v>51</v>
      </c>
      <c r="C23" s="39" t="s">
        <v>107</v>
      </c>
      <c r="D23" s="39" t="s">
        <v>110</v>
      </c>
      <c r="E23" s="109">
        <v>2017</v>
      </c>
      <c r="F23" s="39" t="s">
        <v>113</v>
      </c>
    </row>
    <row r="24" spans="1:6" ht="12.75" customHeight="1" x14ac:dyDescent="0.2">
      <c r="A24" s="102" t="s">
        <v>22</v>
      </c>
      <c r="B24" s="4" t="s">
        <v>52</v>
      </c>
      <c r="C24" s="39" t="s">
        <v>106</v>
      </c>
      <c r="D24" s="39" t="s">
        <v>110</v>
      </c>
      <c r="E24" s="109">
        <v>2017</v>
      </c>
      <c r="F24" s="39" t="s">
        <v>113</v>
      </c>
    </row>
    <row r="25" spans="1:6" ht="12.75" customHeight="1" x14ac:dyDescent="0.2">
      <c r="A25" s="102" t="s">
        <v>24</v>
      </c>
      <c r="B25" s="4" t="s">
        <v>109</v>
      </c>
      <c r="C25" s="39" t="s">
        <v>106</v>
      </c>
      <c r="D25" s="39" t="s">
        <v>110</v>
      </c>
      <c r="E25" s="109">
        <v>2017</v>
      </c>
      <c r="F25" s="39" t="s">
        <v>113</v>
      </c>
    </row>
    <row r="26" spans="1:6" ht="12.75" customHeight="1" x14ac:dyDescent="0.2">
      <c r="A26" s="102" t="s">
        <v>26</v>
      </c>
      <c r="B26" s="4" t="s">
        <v>53</v>
      </c>
      <c r="C26" s="39" t="s">
        <v>106</v>
      </c>
      <c r="D26" s="39" t="s">
        <v>110</v>
      </c>
      <c r="E26" s="109">
        <v>2017</v>
      </c>
      <c r="F26" s="39" t="s">
        <v>113</v>
      </c>
    </row>
    <row r="27" spans="1:6" x14ac:dyDescent="0.2">
      <c r="A27" s="39"/>
      <c r="B27" s="4"/>
      <c r="C27" s="39"/>
      <c r="D27" s="39"/>
      <c r="E27" s="109"/>
      <c r="F27" s="39"/>
    </row>
    <row r="28" spans="1:6" s="105" customFormat="1" ht="13.5" customHeight="1" x14ac:dyDescent="0.2">
      <c r="A28" s="103">
        <v>4</v>
      </c>
      <c r="B28" s="101" t="s">
        <v>59</v>
      </c>
      <c r="C28" s="104"/>
      <c r="D28" s="104"/>
      <c r="E28" s="103"/>
      <c r="F28" s="104"/>
    </row>
    <row r="29" spans="1:6" ht="13.5" customHeight="1" x14ac:dyDescent="0.2">
      <c r="A29" s="102" t="s">
        <v>11</v>
      </c>
      <c r="B29" s="4" t="s">
        <v>60</v>
      </c>
      <c r="C29" s="39" t="s">
        <v>108</v>
      </c>
      <c r="D29" s="39" t="s">
        <v>110</v>
      </c>
      <c r="E29" s="109">
        <v>2017</v>
      </c>
      <c r="F29" s="39" t="s">
        <v>113</v>
      </c>
    </row>
    <row r="30" spans="1:6" ht="13.5" customHeight="1" x14ac:dyDescent="0.2">
      <c r="A30" s="102" t="s">
        <v>13</v>
      </c>
      <c r="B30" s="4" t="s">
        <v>62</v>
      </c>
      <c r="C30" s="39" t="s">
        <v>108</v>
      </c>
      <c r="D30" s="39" t="s">
        <v>110</v>
      </c>
      <c r="E30" s="109">
        <v>2017</v>
      </c>
      <c r="F30" s="39" t="s">
        <v>113</v>
      </c>
    </row>
    <row r="31" spans="1:6" ht="13.5" customHeight="1" x14ac:dyDescent="0.2">
      <c r="A31" s="102" t="s">
        <v>14</v>
      </c>
      <c r="B31" s="4" t="s">
        <v>61</v>
      </c>
      <c r="C31" s="39" t="s">
        <v>108</v>
      </c>
      <c r="D31" s="39" t="s">
        <v>110</v>
      </c>
      <c r="E31" s="109">
        <v>2017</v>
      </c>
      <c r="F31" s="39" t="s">
        <v>113</v>
      </c>
    </row>
    <row r="32" spans="1:6" x14ac:dyDescent="0.2">
      <c r="A32" s="100"/>
      <c r="B32" s="100"/>
      <c r="C32" s="100"/>
      <c r="D32" s="100"/>
      <c r="E32" s="110"/>
      <c r="F32" s="100"/>
    </row>
  </sheetData>
  <mergeCells count="1">
    <mergeCell ref="A1:F1"/>
  </mergeCells>
  <pageMargins left="0.70866141732283472" right="0.70866141732283472" top="0.94488188976377963" bottom="0.94488188976377963" header="0.31496062992125984" footer="0.31496062992125984"/>
  <pageSetup paperSize="1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0" zoomScaleNormal="80" workbookViewId="0">
      <selection activeCell="K18" sqref="K18"/>
    </sheetView>
  </sheetViews>
  <sheetFormatPr defaultRowHeight="16.5" customHeight="1" x14ac:dyDescent="0.2"/>
  <cols>
    <col min="1" max="1" width="5.5703125" style="93" customWidth="1"/>
    <col min="2" max="2" width="39.7109375" style="93" customWidth="1"/>
    <col min="3" max="3" width="12.85546875" style="94" customWidth="1"/>
    <col min="4" max="4" width="13.28515625" style="94" customWidth="1"/>
    <col min="5" max="7" width="14.140625" style="94" customWidth="1"/>
    <col min="8" max="8" width="33.140625" style="93" customWidth="1"/>
    <col min="9" max="10" width="9.140625" style="93"/>
    <col min="11" max="11" width="41.28515625" style="93" customWidth="1"/>
    <col min="12" max="12" width="14.140625" style="93" customWidth="1"/>
    <col min="13" max="16384" width="9.140625" style="93"/>
  </cols>
  <sheetData>
    <row r="1" spans="1:8" ht="16.5" customHeight="1" x14ac:dyDescent="0.25">
      <c r="A1" s="98" t="s">
        <v>9</v>
      </c>
      <c r="B1" s="98"/>
      <c r="C1" s="98"/>
      <c r="D1" s="98"/>
      <c r="E1" s="98"/>
      <c r="F1" s="98"/>
      <c r="G1" s="98"/>
      <c r="H1" s="98"/>
    </row>
    <row r="3" spans="1:8" s="96" customFormat="1" ht="16.5" customHeight="1" x14ac:dyDescent="0.25">
      <c r="A3" s="95" t="s">
        <v>0</v>
      </c>
      <c r="B3" s="95" t="s">
        <v>1</v>
      </c>
      <c r="C3" s="95" t="s">
        <v>8</v>
      </c>
      <c r="D3" s="95"/>
      <c r="E3" s="95"/>
      <c r="F3" s="95"/>
      <c r="G3" s="95"/>
      <c r="H3" s="95" t="s">
        <v>7</v>
      </c>
    </row>
    <row r="4" spans="1:8" s="96" customFormat="1" ht="16.5" customHeight="1" x14ac:dyDescent="0.25">
      <c r="A4" s="95"/>
      <c r="B4" s="95"/>
      <c r="C4" s="97">
        <v>2014</v>
      </c>
      <c r="D4" s="97">
        <v>2015</v>
      </c>
      <c r="E4" s="97">
        <v>2016</v>
      </c>
      <c r="F4" s="97">
        <v>2017</v>
      </c>
      <c r="G4" s="97">
        <v>2018</v>
      </c>
      <c r="H4" s="95"/>
    </row>
    <row r="5" spans="1:8" ht="16.5" customHeight="1" x14ac:dyDescent="0.2">
      <c r="A5" s="92">
        <v>1</v>
      </c>
      <c r="B5" s="90" t="s">
        <v>41</v>
      </c>
      <c r="C5" s="91"/>
      <c r="D5" s="91"/>
      <c r="E5" s="91"/>
      <c r="F5" s="91"/>
      <c r="G5" s="91"/>
      <c r="H5" s="92"/>
    </row>
    <row r="6" spans="1:8" ht="16.5" customHeight="1" x14ac:dyDescent="0.2">
      <c r="A6" s="92"/>
      <c r="B6" s="6" t="s">
        <v>47</v>
      </c>
      <c r="C6" s="91">
        <v>0</v>
      </c>
      <c r="D6" s="91">
        <v>0</v>
      </c>
      <c r="E6" s="91">
        <v>0</v>
      </c>
      <c r="F6" s="7">
        <v>0</v>
      </c>
      <c r="G6" s="5">
        <v>74654000</v>
      </c>
      <c r="H6" s="92" t="s">
        <v>114</v>
      </c>
    </row>
    <row r="7" spans="1:8" ht="16.5" customHeight="1" x14ac:dyDescent="0.2">
      <c r="A7" s="92"/>
      <c r="B7" s="6"/>
      <c r="C7" s="91"/>
      <c r="D7" s="91"/>
      <c r="E7" s="91"/>
      <c r="F7" s="7"/>
      <c r="G7" s="5"/>
      <c r="H7" s="92"/>
    </row>
    <row r="8" spans="1:8" ht="30" customHeight="1" x14ac:dyDescent="0.2">
      <c r="A8" s="92">
        <v>2</v>
      </c>
      <c r="B8" s="90" t="s">
        <v>49</v>
      </c>
      <c r="C8" s="91"/>
      <c r="D8" s="91"/>
      <c r="E8" s="91"/>
      <c r="F8" s="91"/>
      <c r="G8" s="91"/>
      <c r="H8" s="92"/>
    </row>
    <row r="9" spans="1:8" ht="16.5" customHeight="1" x14ac:dyDescent="0.2">
      <c r="A9" s="92"/>
      <c r="B9" s="4" t="s">
        <v>77</v>
      </c>
      <c r="C9" s="91">
        <v>0</v>
      </c>
      <c r="D9" s="91">
        <v>0</v>
      </c>
      <c r="E9" s="91">
        <v>0</v>
      </c>
      <c r="F9" s="7">
        <v>123958200</v>
      </c>
      <c r="G9" s="10">
        <v>124800000</v>
      </c>
      <c r="H9" s="92" t="s">
        <v>115</v>
      </c>
    </row>
    <row r="10" spans="1:8" ht="27.75" customHeight="1" x14ac:dyDescent="0.2">
      <c r="A10" s="92"/>
      <c r="B10" s="6" t="s">
        <v>54</v>
      </c>
      <c r="C10" s="91">
        <v>0</v>
      </c>
      <c r="D10" s="91">
        <v>0</v>
      </c>
      <c r="E10" s="91">
        <v>0</v>
      </c>
      <c r="F10" s="7">
        <v>0</v>
      </c>
      <c r="G10" s="10">
        <v>74880000</v>
      </c>
      <c r="H10" s="92" t="s">
        <v>116</v>
      </c>
    </row>
    <row r="11" spans="1:8" ht="16.5" customHeight="1" x14ac:dyDescent="0.2">
      <c r="A11" s="92"/>
      <c r="B11" s="4" t="s">
        <v>55</v>
      </c>
      <c r="C11" s="91">
        <v>0</v>
      </c>
      <c r="D11" s="91">
        <v>0</v>
      </c>
      <c r="E11" s="91">
        <v>0</v>
      </c>
      <c r="F11" s="7">
        <v>99356000</v>
      </c>
      <c r="G11" s="10">
        <v>99920000</v>
      </c>
      <c r="H11" s="92"/>
    </row>
    <row r="12" spans="1:8" ht="27.75" customHeight="1" x14ac:dyDescent="0.2">
      <c r="A12" s="92"/>
      <c r="B12" s="6" t="s">
        <v>56</v>
      </c>
      <c r="C12" s="91">
        <v>0</v>
      </c>
      <c r="D12" s="91">
        <v>0</v>
      </c>
      <c r="E12" s="91">
        <v>0</v>
      </c>
      <c r="F12" s="7">
        <v>0</v>
      </c>
      <c r="G12" s="10">
        <v>135800000</v>
      </c>
      <c r="H12" s="92"/>
    </row>
    <row r="13" spans="1:8" ht="16.5" customHeight="1" x14ac:dyDescent="0.2">
      <c r="A13" s="92"/>
      <c r="B13" s="6" t="s">
        <v>58</v>
      </c>
      <c r="C13" s="91">
        <v>0</v>
      </c>
      <c r="D13" s="91">
        <v>0</v>
      </c>
      <c r="E13" s="91">
        <v>0</v>
      </c>
      <c r="F13" s="7">
        <v>0</v>
      </c>
      <c r="G13" s="10">
        <v>3500000000</v>
      </c>
      <c r="H13" s="92" t="s">
        <v>117</v>
      </c>
    </row>
    <row r="14" spans="1:8" ht="16.5" customHeight="1" x14ac:dyDescent="0.2">
      <c r="A14" s="92"/>
      <c r="B14" s="6"/>
      <c r="C14" s="91"/>
      <c r="D14" s="91"/>
      <c r="E14" s="91"/>
      <c r="F14" s="7"/>
      <c r="G14" s="10"/>
      <c r="H14" s="92"/>
    </row>
    <row r="15" spans="1:8" ht="16.5" customHeight="1" x14ac:dyDescent="0.2">
      <c r="A15" s="92">
        <v>3</v>
      </c>
      <c r="B15" s="90" t="s">
        <v>59</v>
      </c>
      <c r="C15" s="91"/>
      <c r="D15" s="91"/>
      <c r="E15" s="91"/>
      <c r="F15" s="91"/>
      <c r="G15" s="91"/>
      <c r="H15" s="92"/>
    </row>
    <row r="16" spans="1:8" ht="27.75" customHeight="1" x14ac:dyDescent="0.2">
      <c r="A16" s="92"/>
      <c r="B16" s="6" t="s">
        <v>63</v>
      </c>
      <c r="C16" s="91">
        <v>0</v>
      </c>
      <c r="D16" s="91">
        <v>0</v>
      </c>
      <c r="E16" s="91">
        <v>0</v>
      </c>
      <c r="F16" s="7">
        <v>0</v>
      </c>
      <c r="G16" s="5">
        <v>100000000</v>
      </c>
      <c r="H16" s="92" t="s">
        <v>118</v>
      </c>
    </row>
    <row r="17" spans="1:8" ht="16.5" customHeight="1" x14ac:dyDescent="0.2">
      <c r="A17" s="92"/>
      <c r="B17" s="6"/>
      <c r="C17" s="91"/>
      <c r="D17" s="91"/>
      <c r="E17" s="91"/>
      <c r="F17" s="7"/>
      <c r="G17" s="5"/>
      <c r="H17" s="92"/>
    </row>
    <row r="18" spans="1:8" ht="16.5" customHeight="1" x14ac:dyDescent="0.2">
      <c r="A18" s="92">
        <v>4</v>
      </c>
      <c r="B18" s="90" t="s">
        <v>122</v>
      </c>
      <c r="C18" s="91"/>
      <c r="D18" s="91"/>
      <c r="E18" s="91"/>
      <c r="F18" s="91"/>
      <c r="G18" s="91"/>
      <c r="H18" s="92"/>
    </row>
    <row r="19" spans="1:8" ht="27.75" customHeight="1" x14ac:dyDescent="0.2">
      <c r="A19" s="92"/>
      <c r="B19" s="4" t="s">
        <v>78</v>
      </c>
      <c r="C19" s="91">
        <v>0</v>
      </c>
      <c r="D19" s="91">
        <v>0</v>
      </c>
      <c r="E19" s="91">
        <v>0</v>
      </c>
      <c r="F19" s="7">
        <v>50000000</v>
      </c>
      <c r="G19" s="91">
        <v>0</v>
      </c>
      <c r="H19" s="111" t="s">
        <v>119</v>
      </c>
    </row>
    <row r="20" spans="1:8" ht="16.5" customHeight="1" x14ac:dyDescent="0.2">
      <c r="A20" s="92"/>
      <c r="B20" s="4"/>
      <c r="C20" s="91"/>
      <c r="D20" s="91"/>
      <c r="E20" s="91"/>
      <c r="F20" s="7"/>
      <c r="G20" s="91"/>
      <c r="H20" s="92"/>
    </row>
    <row r="21" spans="1:8" ht="16.5" customHeight="1" x14ac:dyDescent="0.2">
      <c r="A21" s="92">
        <v>5</v>
      </c>
      <c r="B21" s="90" t="s">
        <v>79</v>
      </c>
      <c r="C21" s="91"/>
      <c r="D21" s="91"/>
      <c r="E21" s="91"/>
      <c r="F21" s="91"/>
      <c r="G21" s="91"/>
      <c r="H21" s="92"/>
    </row>
    <row r="22" spans="1:8" ht="16.5" customHeight="1" x14ac:dyDescent="0.2">
      <c r="A22" s="92"/>
      <c r="B22" s="4" t="s">
        <v>80</v>
      </c>
      <c r="C22" s="91">
        <v>0</v>
      </c>
      <c r="D22" s="91">
        <v>0</v>
      </c>
      <c r="E22" s="91">
        <v>0</v>
      </c>
      <c r="F22" s="7">
        <v>30000000</v>
      </c>
      <c r="G22" s="7">
        <v>0</v>
      </c>
      <c r="H22" s="92" t="s">
        <v>105</v>
      </c>
    </row>
  </sheetData>
  <mergeCells count="5">
    <mergeCell ref="B3:B4"/>
    <mergeCell ref="A3:A4"/>
    <mergeCell ref="H3:H4"/>
    <mergeCell ref="C3:G3"/>
    <mergeCell ref="A1:H1"/>
  </mergeCells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="93" zoomScaleNormal="80" zoomScaleSheetLayoutView="93" workbookViewId="0">
      <selection activeCell="L12" sqref="L12"/>
    </sheetView>
  </sheetViews>
  <sheetFormatPr defaultRowHeight="15.75" customHeight="1" x14ac:dyDescent="0.25"/>
  <cols>
    <col min="1" max="1" width="4.28515625" style="61" customWidth="1"/>
    <col min="2" max="2" width="59" style="61" customWidth="1"/>
    <col min="3" max="5" width="14.140625" style="69" customWidth="1"/>
    <col min="6" max="6" width="16.42578125" style="69" customWidth="1"/>
    <col min="7" max="7" width="15.28515625" style="69" customWidth="1"/>
    <col min="8" max="8" width="27.42578125" style="61" customWidth="1"/>
    <col min="9" max="16384" width="9.140625" style="61"/>
  </cols>
  <sheetData>
    <row r="1" spans="1:8" ht="15.75" customHeight="1" x14ac:dyDescent="0.25">
      <c r="A1" s="80" t="s">
        <v>81</v>
      </c>
      <c r="B1" s="80"/>
      <c r="C1" s="80"/>
      <c r="D1" s="80"/>
      <c r="E1" s="80"/>
      <c r="F1" s="80"/>
      <c r="G1" s="80"/>
      <c r="H1" s="80"/>
    </row>
    <row r="3" spans="1:8" s="78" customFormat="1" ht="15.75" customHeight="1" x14ac:dyDescent="0.25">
      <c r="A3" s="77" t="s">
        <v>0</v>
      </c>
      <c r="B3" s="77" t="s">
        <v>1</v>
      </c>
      <c r="C3" s="77" t="s">
        <v>8</v>
      </c>
      <c r="D3" s="77"/>
      <c r="E3" s="77"/>
      <c r="F3" s="77"/>
      <c r="G3" s="77"/>
      <c r="H3" s="77" t="s">
        <v>7</v>
      </c>
    </row>
    <row r="4" spans="1:8" s="78" customFormat="1" ht="15.75" customHeight="1" x14ac:dyDescent="0.25">
      <c r="A4" s="77"/>
      <c r="B4" s="77"/>
      <c r="C4" s="79">
        <v>2014</v>
      </c>
      <c r="D4" s="79">
        <v>2015</v>
      </c>
      <c r="E4" s="79">
        <v>2016</v>
      </c>
      <c r="F4" s="79">
        <v>2017</v>
      </c>
      <c r="G4" s="79">
        <v>2018</v>
      </c>
      <c r="H4" s="77"/>
    </row>
    <row r="5" spans="1:8" s="85" customFormat="1" ht="15.75" customHeight="1" x14ac:dyDescent="0.25">
      <c r="A5" s="70">
        <v>1</v>
      </c>
      <c r="B5" s="76" t="s">
        <v>99</v>
      </c>
      <c r="C5" s="71">
        <f>SUM(C6:C7)</f>
        <v>0</v>
      </c>
      <c r="D5" s="71">
        <f>SUM(D6:D7)</f>
        <v>0</v>
      </c>
      <c r="E5" s="71">
        <f>SUM(E6:E7)</f>
        <v>30000000</v>
      </c>
      <c r="F5" s="71">
        <f>SUM(F6:F7)</f>
        <v>30000000</v>
      </c>
      <c r="G5" s="71">
        <f>SUM(G6:G7)</f>
        <v>30000000</v>
      </c>
      <c r="H5" s="84"/>
    </row>
    <row r="6" spans="1:8" s="87" customFormat="1" ht="15.75" customHeight="1" x14ac:dyDescent="0.25">
      <c r="A6" s="63"/>
      <c r="B6" s="64" t="s">
        <v>100</v>
      </c>
      <c r="C6" s="73">
        <v>0</v>
      </c>
      <c r="D6" s="62">
        <v>0</v>
      </c>
      <c r="E6" s="62">
        <v>15000000</v>
      </c>
      <c r="F6" s="65">
        <v>15000000</v>
      </c>
      <c r="G6" s="62">
        <v>15000000</v>
      </c>
      <c r="H6" s="86"/>
    </row>
    <row r="7" spans="1:8" s="87" customFormat="1" ht="30" customHeight="1" x14ac:dyDescent="0.25">
      <c r="A7" s="63"/>
      <c r="B7" s="64" t="s">
        <v>101</v>
      </c>
      <c r="C7" s="73">
        <v>0</v>
      </c>
      <c r="D7" s="62">
        <v>0</v>
      </c>
      <c r="E7" s="62">
        <v>15000000</v>
      </c>
      <c r="F7" s="65">
        <v>15000000</v>
      </c>
      <c r="G7" s="62">
        <v>15000000</v>
      </c>
      <c r="H7" s="86"/>
    </row>
    <row r="8" spans="1:8" s="87" customFormat="1" ht="15.75" customHeight="1" x14ac:dyDescent="0.25">
      <c r="A8" s="63"/>
      <c r="B8" s="64"/>
      <c r="C8" s="73"/>
      <c r="D8" s="62"/>
      <c r="E8" s="62"/>
      <c r="F8" s="65"/>
      <c r="G8" s="62"/>
      <c r="H8" s="86"/>
    </row>
    <row r="9" spans="1:8" s="89" customFormat="1" ht="15.75" customHeight="1" x14ac:dyDescent="0.25">
      <c r="A9" s="70">
        <v>2</v>
      </c>
      <c r="B9" s="76" t="s">
        <v>48</v>
      </c>
      <c r="C9" s="71">
        <f>SUM(C10:C20)</f>
        <v>834000000</v>
      </c>
      <c r="D9" s="71">
        <f>SUM(D10:D20)</f>
        <v>69000000</v>
      </c>
      <c r="E9" s="71">
        <f>SUM(E10:E20)</f>
        <v>90000000</v>
      </c>
      <c r="F9" s="71">
        <f>SUM(F10:F20)</f>
        <v>105000000</v>
      </c>
      <c r="G9" s="71">
        <f>SUM(G10:G20)</f>
        <v>125000000</v>
      </c>
      <c r="H9" s="88"/>
    </row>
    <row r="10" spans="1:8" s="87" customFormat="1" ht="18.75" customHeight="1" x14ac:dyDescent="0.25">
      <c r="A10" s="66"/>
      <c r="B10" s="67" t="s">
        <v>86</v>
      </c>
      <c r="C10" s="73">
        <v>125000000</v>
      </c>
      <c r="D10" s="62">
        <v>0</v>
      </c>
      <c r="E10" s="62">
        <v>0</v>
      </c>
      <c r="F10" s="68">
        <v>0</v>
      </c>
      <c r="G10" s="62">
        <v>0</v>
      </c>
      <c r="H10" s="86"/>
    </row>
    <row r="11" spans="1:8" s="87" customFormat="1" ht="15.75" customHeight="1" x14ac:dyDescent="0.25">
      <c r="A11" s="63"/>
      <c r="B11" s="64" t="s">
        <v>87</v>
      </c>
      <c r="C11" s="73">
        <v>350000000</v>
      </c>
      <c r="D11" s="62">
        <v>0</v>
      </c>
      <c r="E11" s="62">
        <v>0</v>
      </c>
      <c r="F11" s="65">
        <v>0</v>
      </c>
      <c r="G11" s="62">
        <v>0</v>
      </c>
      <c r="H11" s="86"/>
    </row>
    <row r="12" spans="1:8" s="87" customFormat="1" ht="17.25" customHeight="1" x14ac:dyDescent="0.25">
      <c r="A12" s="63"/>
      <c r="B12" s="67" t="s">
        <v>88</v>
      </c>
      <c r="C12" s="73">
        <v>0</v>
      </c>
      <c r="D12" s="62">
        <v>15000000</v>
      </c>
      <c r="E12" s="62">
        <v>20000000</v>
      </c>
      <c r="F12" s="65">
        <v>25000000</v>
      </c>
      <c r="G12" s="62">
        <v>30000000</v>
      </c>
      <c r="H12" s="86"/>
    </row>
    <row r="13" spans="1:8" s="87" customFormat="1" ht="18" customHeight="1" x14ac:dyDescent="0.25">
      <c r="A13" s="63"/>
      <c r="B13" s="67" t="s">
        <v>89</v>
      </c>
      <c r="C13" s="73">
        <v>0</v>
      </c>
      <c r="D13" s="62">
        <v>0</v>
      </c>
      <c r="E13" s="62">
        <v>0</v>
      </c>
      <c r="F13" s="65">
        <v>0</v>
      </c>
      <c r="G13" s="62">
        <v>0</v>
      </c>
      <c r="H13" s="86" t="s">
        <v>121</v>
      </c>
    </row>
    <row r="14" spans="1:8" s="87" customFormat="1" ht="19.5" customHeight="1" x14ac:dyDescent="0.25">
      <c r="A14" s="63"/>
      <c r="B14" s="67" t="s">
        <v>90</v>
      </c>
      <c r="C14" s="73">
        <v>24000000</v>
      </c>
      <c r="D14" s="62">
        <v>24000000</v>
      </c>
      <c r="E14" s="62">
        <v>30000000</v>
      </c>
      <c r="F14" s="65">
        <v>35000000</v>
      </c>
      <c r="G14" s="62">
        <v>40000000</v>
      </c>
      <c r="H14" s="86" t="s">
        <v>103</v>
      </c>
    </row>
    <row r="15" spans="1:8" s="87" customFormat="1" ht="30" customHeight="1" x14ac:dyDescent="0.25">
      <c r="A15" s="63"/>
      <c r="B15" s="67" t="s">
        <v>91</v>
      </c>
      <c r="C15" s="73">
        <v>10000000</v>
      </c>
      <c r="D15" s="62">
        <v>15000000</v>
      </c>
      <c r="E15" s="62">
        <v>20000000</v>
      </c>
      <c r="F15" s="65">
        <v>25000000</v>
      </c>
      <c r="G15" s="62">
        <v>30000000</v>
      </c>
      <c r="H15" s="86" t="s">
        <v>120</v>
      </c>
    </row>
    <row r="16" spans="1:8" s="87" customFormat="1" ht="15.75" customHeight="1" x14ac:dyDescent="0.25">
      <c r="A16" s="63"/>
      <c r="B16" s="67" t="s">
        <v>92</v>
      </c>
      <c r="C16" s="73">
        <v>10000000</v>
      </c>
      <c r="D16" s="62">
        <v>15000000</v>
      </c>
      <c r="E16" s="62">
        <v>20000000</v>
      </c>
      <c r="F16" s="65">
        <v>20000000</v>
      </c>
      <c r="G16" s="62">
        <v>25000000</v>
      </c>
      <c r="H16" s="86" t="s">
        <v>120</v>
      </c>
    </row>
    <row r="17" spans="1:8" s="87" customFormat="1" ht="17.25" customHeight="1" x14ac:dyDescent="0.25">
      <c r="A17" s="63"/>
      <c r="B17" s="67" t="s">
        <v>93</v>
      </c>
      <c r="C17" s="73">
        <v>15000000</v>
      </c>
      <c r="D17" s="62">
        <v>0</v>
      </c>
      <c r="E17" s="62">
        <v>0</v>
      </c>
      <c r="F17" s="65">
        <v>0</v>
      </c>
      <c r="G17" s="62">
        <v>0</v>
      </c>
      <c r="H17" s="86" t="s">
        <v>120</v>
      </c>
    </row>
    <row r="18" spans="1:8" s="87" customFormat="1" ht="15.75" customHeight="1" x14ac:dyDescent="0.25">
      <c r="A18" s="63"/>
      <c r="B18" s="67" t="s">
        <v>94</v>
      </c>
      <c r="C18" s="73">
        <v>100000000</v>
      </c>
      <c r="D18" s="62">
        <v>0</v>
      </c>
      <c r="E18" s="62">
        <v>0</v>
      </c>
      <c r="F18" s="65">
        <v>0</v>
      </c>
      <c r="G18" s="62">
        <v>0</v>
      </c>
      <c r="H18" s="86" t="s">
        <v>120</v>
      </c>
    </row>
    <row r="19" spans="1:8" s="87" customFormat="1" ht="15.75" customHeight="1" x14ac:dyDescent="0.25">
      <c r="A19" s="63"/>
      <c r="B19" s="67" t="s">
        <v>95</v>
      </c>
      <c r="C19" s="73">
        <v>100000000</v>
      </c>
      <c r="D19" s="62">
        <v>0</v>
      </c>
      <c r="E19" s="62">
        <v>0</v>
      </c>
      <c r="F19" s="65">
        <v>0</v>
      </c>
      <c r="G19" s="62">
        <v>0</v>
      </c>
      <c r="H19" s="86" t="s">
        <v>120</v>
      </c>
    </row>
    <row r="20" spans="1:8" s="87" customFormat="1" ht="17.25" customHeight="1" x14ac:dyDescent="0.25">
      <c r="A20" s="63"/>
      <c r="B20" s="67" t="s">
        <v>96</v>
      </c>
      <c r="C20" s="73">
        <v>100000000</v>
      </c>
      <c r="D20" s="62">
        <v>0</v>
      </c>
      <c r="E20" s="62">
        <v>0</v>
      </c>
      <c r="F20" s="65">
        <v>0</v>
      </c>
      <c r="G20" s="62">
        <v>0</v>
      </c>
      <c r="H20" s="86" t="s">
        <v>120</v>
      </c>
    </row>
    <row r="21" spans="1:8" s="87" customFormat="1" ht="15.75" customHeight="1" x14ac:dyDescent="0.25">
      <c r="A21" s="63"/>
      <c r="B21" s="64"/>
      <c r="C21" s="73"/>
      <c r="D21" s="62"/>
      <c r="E21" s="62"/>
      <c r="F21" s="65"/>
      <c r="G21" s="62"/>
      <c r="H21" s="86"/>
    </row>
    <row r="22" spans="1:8" s="85" customFormat="1" ht="30.75" customHeight="1" x14ac:dyDescent="0.25">
      <c r="A22" s="70">
        <v>3</v>
      </c>
      <c r="B22" s="76" t="s">
        <v>97</v>
      </c>
      <c r="C22" s="75">
        <f>SUM(C23)</f>
        <v>15000000</v>
      </c>
      <c r="D22" s="75">
        <f>SUM(D23)</f>
        <v>20000000</v>
      </c>
      <c r="E22" s="75">
        <f>SUM(E23)</f>
        <v>25000000</v>
      </c>
      <c r="F22" s="75">
        <f>SUM(F23)</f>
        <v>30000000</v>
      </c>
      <c r="G22" s="75">
        <f>SUM(G23)</f>
        <v>35000000</v>
      </c>
      <c r="H22" s="84"/>
    </row>
    <row r="23" spans="1:8" s="87" customFormat="1" ht="30" customHeight="1" x14ac:dyDescent="0.25">
      <c r="A23" s="63"/>
      <c r="B23" s="64" t="s">
        <v>98</v>
      </c>
      <c r="C23" s="73">
        <v>15000000</v>
      </c>
      <c r="D23" s="62">
        <v>20000000</v>
      </c>
      <c r="E23" s="62">
        <v>25000000</v>
      </c>
      <c r="F23" s="65">
        <v>30000000</v>
      </c>
      <c r="G23" s="62">
        <v>35000000</v>
      </c>
      <c r="H23" s="86"/>
    </row>
    <row r="24" spans="1:8" s="87" customFormat="1" ht="15.75" customHeight="1" x14ac:dyDescent="0.25">
      <c r="A24" s="88"/>
      <c r="B24" s="88"/>
      <c r="C24" s="73"/>
      <c r="D24" s="62"/>
      <c r="E24" s="62"/>
      <c r="F24" s="72"/>
      <c r="G24" s="62"/>
      <c r="H24" s="86"/>
    </row>
    <row r="25" spans="1:8" s="82" customFormat="1" ht="21.75" customHeight="1" x14ac:dyDescent="0.25">
      <c r="A25" s="74"/>
      <c r="B25" s="83" t="s">
        <v>102</v>
      </c>
      <c r="C25" s="81">
        <f>C5+C9+C22</f>
        <v>849000000</v>
      </c>
      <c r="D25" s="81">
        <f>D5+D9+D22</f>
        <v>89000000</v>
      </c>
      <c r="E25" s="81">
        <f>E5+E9+E22</f>
        <v>145000000</v>
      </c>
      <c r="F25" s="81">
        <f>F5+F9+F22</f>
        <v>165000000</v>
      </c>
      <c r="G25" s="81">
        <f>G5+G9+G22</f>
        <v>190000000</v>
      </c>
      <c r="H25" s="74"/>
    </row>
    <row r="32" spans="1:8" ht="15.75" customHeight="1" x14ac:dyDescent="0.25">
      <c r="H32" s="61" t="s">
        <v>104</v>
      </c>
    </row>
  </sheetData>
  <mergeCells count="5">
    <mergeCell ref="A1:H1"/>
    <mergeCell ref="A3:A4"/>
    <mergeCell ref="B3:B4"/>
    <mergeCell ref="C3:G3"/>
    <mergeCell ref="H3:H4"/>
  </mergeCells>
  <pageMargins left="0.70866141732283472" right="0.70866141732283472" top="0.55118110236220474" bottom="0.55118110236220474" header="0.31496062992125984" footer="0.31496062992125984"/>
  <pageSetup paperSize="10000" scale="9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N63" sqref="N63"/>
    </sheetView>
  </sheetViews>
  <sheetFormatPr defaultRowHeight="17.25" customHeight="1" x14ac:dyDescent="0.2"/>
  <cols>
    <col min="1" max="1" width="6.140625" style="14" customWidth="1"/>
    <col min="2" max="2" width="40.140625" style="14" customWidth="1"/>
    <col min="3" max="5" width="14.140625" style="15" customWidth="1"/>
    <col min="6" max="6" width="16.42578125" style="15" customWidth="1"/>
    <col min="7" max="7" width="15.28515625" style="15" customWidth="1"/>
    <col min="8" max="8" width="15.7109375" style="14" customWidth="1"/>
    <col min="9" max="16384" width="9.140625" style="14"/>
  </cols>
  <sheetData>
    <row r="1" spans="1:8" ht="17.25" customHeight="1" x14ac:dyDescent="0.2">
      <c r="A1" s="13" t="s">
        <v>81</v>
      </c>
      <c r="B1" s="13"/>
      <c r="C1" s="13"/>
      <c r="D1" s="13"/>
      <c r="E1" s="13"/>
      <c r="F1" s="13"/>
      <c r="G1" s="13"/>
      <c r="H1" s="13"/>
    </row>
    <row r="3" spans="1:8" ht="17.25" customHeight="1" x14ac:dyDescent="0.2">
      <c r="A3" s="16" t="s">
        <v>0</v>
      </c>
      <c r="B3" s="16" t="s">
        <v>1</v>
      </c>
      <c r="C3" s="16" t="s">
        <v>8</v>
      </c>
      <c r="D3" s="16"/>
      <c r="E3" s="16"/>
      <c r="F3" s="16"/>
      <c r="G3" s="16"/>
      <c r="H3" s="17" t="s">
        <v>7</v>
      </c>
    </row>
    <row r="4" spans="1:8" ht="17.25" customHeight="1" x14ac:dyDescent="0.2">
      <c r="A4" s="16"/>
      <c r="B4" s="16"/>
      <c r="C4" s="18">
        <v>2014</v>
      </c>
      <c r="D4" s="18">
        <v>2015</v>
      </c>
      <c r="E4" s="18">
        <v>2016</v>
      </c>
      <c r="F4" s="18">
        <v>2017</v>
      </c>
      <c r="G4" s="18">
        <v>2018</v>
      </c>
      <c r="H4" s="17"/>
    </row>
    <row r="5" spans="1:8" ht="17.25" customHeight="1" x14ac:dyDescent="0.2">
      <c r="A5" s="1">
        <v>1</v>
      </c>
      <c r="B5" s="2" t="s">
        <v>10</v>
      </c>
      <c r="C5" s="30"/>
      <c r="D5" s="31"/>
      <c r="E5" s="31"/>
      <c r="F5" s="21">
        <f>SUM(F6:F18)</f>
        <v>142798000</v>
      </c>
      <c r="G5" s="21">
        <f>SUM(G6:G18)</f>
        <v>232200000</v>
      </c>
      <c r="H5" s="32"/>
    </row>
    <row r="6" spans="1:8" ht="17.25" customHeight="1" x14ac:dyDescent="0.2">
      <c r="A6" s="3" t="s">
        <v>11</v>
      </c>
      <c r="B6" s="4" t="s">
        <v>12</v>
      </c>
      <c r="C6" s="23"/>
      <c r="D6" s="20"/>
      <c r="E6" s="20"/>
      <c r="F6" s="7">
        <v>5500000</v>
      </c>
      <c r="G6" s="7">
        <v>18000000</v>
      </c>
      <c r="H6" s="19"/>
    </row>
    <row r="7" spans="1:8" ht="17.25" customHeight="1" x14ac:dyDescent="0.2">
      <c r="A7" s="3" t="s">
        <v>13</v>
      </c>
      <c r="B7" s="4" t="s">
        <v>66</v>
      </c>
      <c r="C7" s="23"/>
      <c r="D7" s="20"/>
      <c r="E7" s="20"/>
      <c r="F7" s="7">
        <v>27000000</v>
      </c>
      <c r="G7" s="7">
        <v>40000000</v>
      </c>
      <c r="H7" s="19"/>
    </row>
    <row r="8" spans="1:8" ht="17.25" customHeight="1" x14ac:dyDescent="0.2">
      <c r="A8" s="3" t="s">
        <v>14</v>
      </c>
      <c r="B8" s="4" t="s">
        <v>15</v>
      </c>
      <c r="C8" s="23"/>
      <c r="D8" s="20"/>
      <c r="E8" s="20"/>
      <c r="F8" s="7">
        <v>2000000</v>
      </c>
      <c r="G8" s="5">
        <v>36216300</v>
      </c>
      <c r="H8" s="19"/>
    </row>
    <row r="9" spans="1:8" ht="17.25" customHeight="1" x14ac:dyDescent="0.2">
      <c r="A9" s="3" t="s">
        <v>16</v>
      </c>
      <c r="B9" s="4" t="s">
        <v>67</v>
      </c>
      <c r="C9" s="23"/>
      <c r="D9" s="20"/>
      <c r="E9" s="20"/>
      <c r="F9" s="7">
        <v>1750000</v>
      </c>
      <c r="G9" s="20">
        <v>0</v>
      </c>
      <c r="H9" s="19"/>
    </row>
    <row r="10" spans="1:8" ht="17.25" customHeight="1" x14ac:dyDescent="0.2">
      <c r="A10" s="3" t="s">
        <v>18</v>
      </c>
      <c r="B10" s="4" t="s">
        <v>17</v>
      </c>
      <c r="C10" s="23"/>
      <c r="D10" s="20"/>
      <c r="E10" s="20"/>
      <c r="F10" s="7">
        <v>9000000</v>
      </c>
      <c r="G10" s="5">
        <v>8000000</v>
      </c>
      <c r="H10" s="19"/>
    </row>
    <row r="11" spans="1:8" ht="17.25" customHeight="1" x14ac:dyDescent="0.2">
      <c r="A11" s="3" t="s">
        <v>20</v>
      </c>
      <c r="B11" s="4" t="s">
        <v>19</v>
      </c>
      <c r="C11" s="23"/>
      <c r="D11" s="20"/>
      <c r="E11" s="20"/>
      <c r="F11" s="7">
        <v>9000000</v>
      </c>
      <c r="G11" s="5">
        <v>8000000</v>
      </c>
      <c r="H11" s="19"/>
    </row>
    <row r="12" spans="1:8" ht="17.25" customHeight="1" x14ac:dyDescent="0.2">
      <c r="A12" s="3" t="s">
        <v>22</v>
      </c>
      <c r="B12" s="4" t="s">
        <v>21</v>
      </c>
      <c r="C12" s="23"/>
      <c r="D12" s="20"/>
      <c r="E12" s="20"/>
      <c r="F12" s="7">
        <v>4500000</v>
      </c>
      <c r="G12" s="5">
        <v>7500000</v>
      </c>
      <c r="H12" s="19"/>
    </row>
    <row r="13" spans="1:8" ht="17.25" customHeight="1" x14ac:dyDescent="0.2">
      <c r="A13" s="3" t="s">
        <v>24</v>
      </c>
      <c r="B13" s="4" t="s">
        <v>23</v>
      </c>
      <c r="C13" s="23"/>
      <c r="D13" s="20"/>
      <c r="E13" s="20"/>
      <c r="F13" s="7">
        <v>5000000</v>
      </c>
      <c r="G13" s="5">
        <v>5000000</v>
      </c>
      <c r="H13" s="19"/>
    </row>
    <row r="14" spans="1:8" ht="17.25" customHeight="1" x14ac:dyDescent="0.2">
      <c r="A14" s="3" t="s">
        <v>26</v>
      </c>
      <c r="B14" s="4" t="s">
        <v>25</v>
      </c>
      <c r="C14" s="23"/>
      <c r="D14" s="20"/>
      <c r="E14" s="20"/>
      <c r="F14" s="7">
        <v>1248000</v>
      </c>
      <c r="G14" s="5">
        <v>2700000</v>
      </c>
      <c r="H14" s="19"/>
    </row>
    <row r="15" spans="1:8" ht="17.25" customHeight="1" x14ac:dyDescent="0.2">
      <c r="A15" s="3" t="s">
        <v>28</v>
      </c>
      <c r="B15" s="4" t="s">
        <v>27</v>
      </c>
      <c r="C15" s="23"/>
      <c r="D15" s="20"/>
      <c r="E15" s="20"/>
      <c r="F15" s="7">
        <v>19000000</v>
      </c>
      <c r="G15" s="5">
        <v>20000000</v>
      </c>
      <c r="H15" s="19"/>
    </row>
    <row r="16" spans="1:8" ht="17.25" customHeight="1" x14ac:dyDescent="0.2">
      <c r="A16" s="3" t="s">
        <v>30</v>
      </c>
      <c r="B16" s="4" t="s">
        <v>29</v>
      </c>
      <c r="C16" s="23"/>
      <c r="D16" s="20"/>
      <c r="E16" s="20"/>
      <c r="F16" s="7">
        <v>29800000</v>
      </c>
      <c r="G16" s="5">
        <v>40000000</v>
      </c>
      <c r="H16" s="19"/>
    </row>
    <row r="17" spans="1:8" ht="17.25" customHeight="1" x14ac:dyDescent="0.2">
      <c r="A17" s="3" t="s">
        <v>32</v>
      </c>
      <c r="B17" s="4" t="s">
        <v>31</v>
      </c>
      <c r="C17" s="23"/>
      <c r="D17" s="20"/>
      <c r="E17" s="20"/>
      <c r="F17" s="7">
        <v>3000000</v>
      </c>
      <c r="G17" s="5">
        <v>8000000</v>
      </c>
      <c r="H17" s="19"/>
    </row>
    <row r="18" spans="1:8" ht="17.25" customHeight="1" x14ac:dyDescent="0.2">
      <c r="A18" s="3" t="s">
        <v>57</v>
      </c>
      <c r="B18" s="4" t="s">
        <v>33</v>
      </c>
      <c r="C18" s="23"/>
      <c r="D18" s="20"/>
      <c r="E18" s="20"/>
      <c r="F18" s="7">
        <v>26000000</v>
      </c>
      <c r="G18" s="5">
        <v>38783700</v>
      </c>
      <c r="H18" s="19"/>
    </row>
    <row r="19" spans="1:8" ht="17.25" customHeight="1" x14ac:dyDescent="0.2">
      <c r="A19" s="3"/>
      <c r="B19" s="4"/>
      <c r="C19" s="23"/>
      <c r="D19" s="20"/>
      <c r="E19" s="20"/>
      <c r="F19" s="7"/>
      <c r="G19" s="20"/>
      <c r="H19" s="19"/>
    </row>
    <row r="20" spans="1:8" ht="17.25" customHeight="1" x14ac:dyDescent="0.2">
      <c r="A20" s="1">
        <v>2</v>
      </c>
      <c r="B20" s="2" t="s">
        <v>34</v>
      </c>
      <c r="C20" s="30"/>
      <c r="D20" s="31"/>
      <c r="E20" s="31"/>
      <c r="F20" s="21">
        <f>SUM(F21:F25)</f>
        <v>63000000</v>
      </c>
      <c r="G20" s="21">
        <f>SUM(G21:G25)</f>
        <v>231407900</v>
      </c>
      <c r="H20" s="32"/>
    </row>
    <row r="21" spans="1:8" ht="17.25" customHeight="1" x14ac:dyDescent="0.2">
      <c r="A21" s="3" t="s">
        <v>11</v>
      </c>
      <c r="B21" s="4" t="s">
        <v>35</v>
      </c>
      <c r="C21" s="23"/>
      <c r="D21" s="20"/>
      <c r="E21" s="20"/>
      <c r="F21" s="7">
        <v>30000000</v>
      </c>
      <c r="G21" s="5">
        <v>150000000</v>
      </c>
      <c r="H21" s="19"/>
    </row>
    <row r="22" spans="1:8" ht="17.25" customHeight="1" x14ac:dyDescent="0.2">
      <c r="A22" s="3" t="s">
        <v>13</v>
      </c>
      <c r="B22" s="4" t="s">
        <v>82</v>
      </c>
      <c r="C22" s="23"/>
      <c r="D22" s="20"/>
      <c r="E22" s="20"/>
      <c r="F22" s="7">
        <v>30000000</v>
      </c>
      <c r="G22" s="5">
        <v>50000000</v>
      </c>
      <c r="H22" s="19"/>
    </row>
    <row r="23" spans="1:8" ht="17.25" customHeight="1" x14ac:dyDescent="0.2">
      <c r="A23" s="3"/>
      <c r="B23" s="6" t="s">
        <v>36</v>
      </c>
      <c r="C23" s="23"/>
      <c r="D23" s="20"/>
      <c r="E23" s="20"/>
      <c r="F23" s="7">
        <v>0</v>
      </c>
      <c r="G23" s="5">
        <v>18400000</v>
      </c>
      <c r="H23" s="19"/>
    </row>
    <row r="24" spans="1:8" ht="17.25" customHeight="1" x14ac:dyDescent="0.2">
      <c r="A24" s="3" t="s">
        <v>14</v>
      </c>
      <c r="B24" s="4" t="s">
        <v>37</v>
      </c>
      <c r="C24" s="23"/>
      <c r="D24" s="20"/>
      <c r="E24" s="20"/>
      <c r="F24" s="7">
        <v>3000000</v>
      </c>
      <c r="G24" s="5">
        <v>3000000</v>
      </c>
      <c r="H24" s="19"/>
    </row>
    <row r="25" spans="1:8" ht="17.25" customHeight="1" x14ac:dyDescent="0.2">
      <c r="A25" s="3"/>
      <c r="B25" s="4" t="s">
        <v>38</v>
      </c>
      <c r="C25" s="23"/>
      <c r="D25" s="20"/>
      <c r="E25" s="20"/>
      <c r="F25" s="7">
        <v>0</v>
      </c>
      <c r="G25" s="5">
        <v>10007900</v>
      </c>
      <c r="H25" s="19"/>
    </row>
    <row r="26" spans="1:8" ht="17.25" customHeight="1" x14ac:dyDescent="0.2">
      <c r="A26" s="3"/>
      <c r="B26" s="4"/>
      <c r="C26" s="23"/>
      <c r="D26" s="20"/>
      <c r="E26" s="20"/>
      <c r="F26" s="7"/>
      <c r="G26" s="5"/>
      <c r="H26" s="19"/>
    </row>
    <row r="27" spans="1:8" ht="17.25" customHeight="1" x14ac:dyDescent="0.2">
      <c r="A27" s="33"/>
      <c r="B27" s="34" t="s">
        <v>39</v>
      </c>
      <c r="C27" s="30"/>
      <c r="D27" s="31"/>
      <c r="E27" s="31"/>
      <c r="F27" s="35">
        <f>F28</f>
        <v>0</v>
      </c>
      <c r="G27" s="35">
        <f>G28</f>
        <v>7000000</v>
      </c>
      <c r="H27" s="32"/>
    </row>
    <row r="28" spans="1:8" ht="17.25" customHeight="1" x14ac:dyDescent="0.2">
      <c r="A28" s="3"/>
      <c r="B28" s="6" t="s">
        <v>40</v>
      </c>
      <c r="C28" s="23"/>
      <c r="D28" s="20"/>
      <c r="E28" s="20"/>
      <c r="F28" s="5">
        <v>0</v>
      </c>
      <c r="G28" s="5">
        <v>7000000</v>
      </c>
      <c r="H28" s="19"/>
    </row>
    <row r="29" spans="1:8" ht="17.25" customHeight="1" x14ac:dyDescent="0.2">
      <c r="A29" s="3"/>
      <c r="B29" s="4"/>
      <c r="C29" s="23"/>
      <c r="D29" s="20"/>
      <c r="E29" s="20"/>
      <c r="F29" s="7"/>
      <c r="G29" s="20"/>
      <c r="H29" s="19"/>
    </row>
    <row r="30" spans="1:8" ht="17.25" customHeight="1" x14ac:dyDescent="0.2">
      <c r="A30" s="1">
        <v>3</v>
      </c>
      <c r="B30" s="2" t="s">
        <v>41</v>
      </c>
      <c r="C30" s="30"/>
      <c r="D30" s="31"/>
      <c r="E30" s="31"/>
      <c r="F30" s="21">
        <f>SUM(F31:F38)</f>
        <v>747881250</v>
      </c>
      <c r="G30" s="21">
        <f>SUM(G31:G38)</f>
        <v>1756964000</v>
      </c>
      <c r="H30" s="32"/>
    </row>
    <row r="31" spans="1:8" ht="30" customHeight="1" x14ac:dyDescent="0.2">
      <c r="A31" s="3" t="s">
        <v>11</v>
      </c>
      <c r="B31" s="4" t="s">
        <v>68</v>
      </c>
      <c r="C31" s="37">
        <v>49985000</v>
      </c>
      <c r="D31" s="38">
        <v>48500000</v>
      </c>
      <c r="E31" s="38">
        <v>50000000</v>
      </c>
      <c r="F31" s="7">
        <v>44977200</v>
      </c>
      <c r="G31" s="38">
        <v>0</v>
      </c>
      <c r="H31" s="39" t="s">
        <v>84</v>
      </c>
    </row>
    <row r="32" spans="1:8" ht="30.75" customHeight="1" x14ac:dyDescent="0.2">
      <c r="A32" s="50" t="s">
        <v>13</v>
      </c>
      <c r="B32" s="51" t="s">
        <v>69</v>
      </c>
      <c r="C32" s="52">
        <v>20000000</v>
      </c>
      <c r="D32" s="53">
        <v>25000000</v>
      </c>
      <c r="E32" s="53">
        <v>30000000</v>
      </c>
      <c r="F32" s="54">
        <v>25000000</v>
      </c>
      <c r="G32" s="53">
        <v>0</v>
      </c>
      <c r="H32" s="55" t="s">
        <v>85</v>
      </c>
    </row>
    <row r="33" spans="1:8" ht="17.25" customHeight="1" x14ac:dyDescent="0.2">
      <c r="A33" s="3" t="s">
        <v>14</v>
      </c>
      <c r="B33" s="4" t="s">
        <v>42</v>
      </c>
      <c r="C33" s="37">
        <v>30000000</v>
      </c>
      <c r="D33" s="38">
        <v>50000000</v>
      </c>
      <c r="E33" s="38">
        <v>60000000</v>
      </c>
      <c r="F33" s="7">
        <v>30000000</v>
      </c>
      <c r="G33" s="5">
        <v>38500000</v>
      </c>
      <c r="H33" s="39" t="s">
        <v>85</v>
      </c>
    </row>
    <row r="34" spans="1:8" ht="17.25" customHeight="1" x14ac:dyDescent="0.2">
      <c r="A34" s="3" t="s">
        <v>16</v>
      </c>
      <c r="B34" s="4" t="s">
        <v>43</v>
      </c>
      <c r="C34" s="37">
        <v>7683000</v>
      </c>
      <c r="D34" s="38">
        <v>10000000</v>
      </c>
      <c r="E34" s="38">
        <v>12500000</v>
      </c>
      <c r="F34" s="7">
        <v>10000000</v>
      </c>
      <c r="G34" s="5">
        <v>19210000</v>
      </c>
      <c r="H34" s="39" t="s">
        <v>85</v>
      </c>
    </row>
    <row r="35" spans="1:8" ht="27" customHeight="1" x14ac:dyDescent="0.2">
      <c r="A35" s="3" t="s">
        <v>18</v>
      </c>
      <c r="B35" s="4" t="s">
        <v>44</v>
      </c>
      <c r="C35" s="37">
        <v>20000000</v>
      </c>
      <c r="D35" s="38">
        <v>20000000</v>
      </c>
      <c r="E35" s="38">
        <v>20000000</v>
      </c>
      <c r="F35" s="7">
        <v>19000000</v>
      </c>
      <c r="G35" s="5">
        <v>24960000</v>
      </c>
      <c r="H35" s="39" t="s">
        <v>85</v>
      </c>
    </row>
    <row r="36" spans="1:8" ht="17.25" customHeight="1" x14ac:dyDescent="0.2">
      <c r="A36" s="3" t="s">
        <v>20</v>
      </c>
      <c r="B36" s="4" t="s">
        <v>45</v>
      </c>
      <c r="C36" s="37">
        <v>15000000</v>
      </c>
      <c r="D36" s="38">
        <v>20000000</v>
      </c>
      <c r="E36" s="38">
        <v>20000000</v>
      </c>
      <c r="F36" s="7">
        <v>20000000</v>
      </c>
      <c r="G36" s="5">
        <v>99840000</v>
      </c>
      <c r="H36" s="39" t="s">
        <v>85</v>
      </c>
    </row>
    <row r="37" spans="1:8" ht="17.25" customHeight="1" x14ac:dyDescent="0.2">
      <c r="A37" s="3" t="s">
        <v>22</v>
      </c>
      <c r="B37" s="4" t="s">
        <v>46</v>
      </c>
      <c r="C37" s="37">
        <v>233000000</v>
      </c>
      <c r="D37" s="38">
        <v>423049000</v>
      </c>
      <c r="E37" s="38">
        <v>500000000</v>
      </c>
      <c r="F37" s="7">
        <v>598904050</v>
      </c>
      <c r="G37" s="5">
        <v>1499800000</v>
      </c>
      <c r="H37" s="39" t="s">
        <v>84</v>
      </c>
    </row>
    <row r="38" spans="1:8" s="49" customFormat="1" ht="17.25" customHeight="1" x14ac:dyDescent="0.2">
      <c r="A38" s="43"/>
      <c r="B38" s="44" t="s">
        <v>47</v>
      </c>
      <c r="C38" s="45"/>
      <c r="D38" s="46"/>
      <c r="E38" s="46"/>
      <c r="F38" s="47">
        <v>0</v>
      </c>
      <c r="G38" s="45">
        <v>74654000</v>
      </c>
      <c r="H38" s="48"/>
    </row>
    <row r="39" spans="1:8" ht="17.25" customHeight="1" x14ac:dyDescent="0.2">
      <c r="A39" s="3"/>
      <c r="B39" s="4"/>
      <c r="C39" s="37"/>
      <c r="D39" s="38"/>
      <c r="E39" s="38"/>
      <c r="F39" s="7"/>
      <c r="G39" s="38"/>
      <c r="H39" s="39"/>
    </row>
    <row r="40" spans="1:8" ht="17.25" customHeight="1" x14ac:dyDescent="0.2">
      <c r="A40" s="1">
        <v>4</v>
      </c>
      <c r="B40" s="2" t="s">
        <v>48</v>
      </c>
      <c r="C40" s="40"/>
      <c r="D40" s="41"/>
      <c r="E40" s="41"/>
      <c r="F40" s="21">
        <f>SUM(F41:F43)</f>
        <v>80000000</v>
      </c>
      <c r="G40" s="21">
        <f>SUM(G41:G43)</f>
        <v>118230000</v>
      </c>
      <c r="H40" s="42"/>
    </row>
    <row r="41" spans="1:8" ht="17.25" customHeight="1" x14ac:dyDescent="0.2">
      <c r="A41" s="8" t="s">
        <v>11</v>
      </c>
      <c r="B41" s="9" t="s">
        <v>70</v>
      </c>
      <c r="C41" s="37">
        <v>0</v>
      </c>
      <c r="D41" s="38">
        <v>0</v>
      </c>
      <c r="E41" s="38">
        <v>0</v>
      </c>
      <c r="F41" s="12">
        <v>0</v>
      </c>
      <c r="G41" s="38">
        <v>0</v>
      </c>
      <c r="H41" s="39">
        <v>0</v>
      </c>
    </row>
    <row r="42" spans="1:8" ht="27.75" customHeight="1" x14ac:dyDescent="0.2">
      <c r="A42" s="3" t="s">
        <v>13</v>
      </c>
      <c r="B42" s="4" t="s">
        <v>71</v>
      </c>
      <c r="C42" s="37">
        <v>0</v>
      </c>
      <c r="D42" s="38">
        <v>75000000</v>
      </c>
      <c r="E42" s="38">
        <v>85000000</v>
      </c>
      <c r="F42" s="7">
        <v>70000000</v>
      </c>
      <c r="G42" s="5">
        <v>78900000</v>
      </c>
      <c r="H42" s="39" t="s">
        <v>85</v>
      </c>
    </row>
    <row r="43" spans="1:8" ht="32.25" customHeight="1" x14ac:dyDescent="0.2">
      <c r="A43" s="3" t="s">
        <v>14</v>
      </c>
      <c r="B43" s="4" t="s">
        <v>72</v>
      </c>
      <c r="C43" s="37">
        <v>9460000</v>
      </c>
      <c r="D43" s="38">
        <v>10000000</v>
      </c>
      <c r="E43" s="38">
        <v>10000000</v>
      </c>
      <c r="F43" s="7">
        <v>10000000</v>
      </c>
      <c r="G43" s="5">
        <v>39330000</v>
      </c>
      <c r="H43" s="39" t="s">
        <v>85</v>
      </c>
    </row>
    <row r="44" spans="1:8" ht="17.25" customHeight="1" x14ac:dyDescent="0.2">
      <c r="A44" s="3"/>
      <c r="B44" s="4"/>
      <c r="C44" s="37"/>
      <c r="D44" s="38"/>
      <c r="E44" s="38"/>
      <c r="F44" s="7"/>
      <c r="G44" s="38"/>
      <c r="H44" s="39"/>
    </row>
    <row r="45" spans="1:8" ht="17.25" customHeight="1" x14ac:dyDescent="0.2">
      <c r="A45" s="1">
        <v>5</v>
      </c>
      <c r="B45" s="2" t="s">
        <v>49</v>
      </c>
      <c r="C45" s="40"/>
      <c r="D45" s="41"/>
      <c r="E45" s="41"/>
      <c r="F45" s="21">
        <f>SUM(F46:F59)</f>
        <v>807777200</v>
      </c>
      <c r="G45" s="21">
        <f>SUM(G46:G59)</f>
        <v>5072966000</v>
      </c>
      <c r="H45" s="42"/>
    </row>
    <row r="46" spans="1:8" ht="28.5" customHeight="1" x14ac:dyDescent="0.2">
      <c r="A46" s="3" t="s">
        <v>11</v>
      </c>
      <c r="B46" s="4" t="s">
        <v>73</v>
      </c>
      <c r="C46" s="37">
        <v>70000000</v>
      </c>
      <c r="D46" s="38">
        <v>74981000</v>
      </c>
      <c r="E46" s="38">
        <v>75000000</v>
      </c>
      <c r="F46" s="7">
        <v>110000000</v>
      </c>
      <c r="G46" s="10">
        <v>39760000</v>
      </c>
      <c r="H46" s="39" t="s">
        <v>84</v>
      </c>
    </row>
    <row r="47" spans="1:8" ht="17.25" customHeight="1" x14ac:dyDescent="0.2">
      <c r="A47" s="3" t="s">
        <v>13</v>
      </c>
      <c r="B47" s="4" t="s">
        <v>74</v>
      </c>
      <c r="C47" s="37">
        <v>134700000</v>
      </c>
      <c r="D47" s="38">
        <v>743722500</v>
      </c>
      <c r="E47" s="38">
        <v>800000000</v>
      </c>
      <c r="F47" s="7">
        <v>199922000</v>
      </c>
      <c r="G47" s="10">
        <v>249771000</v>
      </c>
      <c r="H47" s="39" t="s">
        <v>84</v>
      </c>
    </row>
    <row r="48" spans="1:8" ht="32.25" customHeight="1" x14ac:dyDescent="0.2">
      <c r="A48" s="3" t="s">
        <v>14</v>
      </c>
      <c r="B48" s="4" t="s">
        <v>75</v>
      </c>
      <c r="C48" s="37">
        <v>0</v>
      </c>
      <c r="D48" s="38">
        <v>73873000</v>
      </c>
      <c r="E48" s="38">
        <v>50000000</v>
      </c>
      <c r="F48" s="7">
        <v>49541000</v>
      </c>
      <c r="G48" s="10">
        <v>249880000</v>
      </c>
      <c r="H48" s="39" t="s">
        <v>84</v>
      </c>
    </row>
    <row r="49" spans="1:8" ht="40.5" customHeight="1" x14ac:dyDescent="0.2">
      <c r="A49" s="3" t="s">
        <v>16</v>
      </c>
      <c r="B49" s="4" t="s">
        <v>76</v>
      </c>
      <c r="C49" s="37">
        <v>100000000</v>
      </c>
      <c r="D49" s="38">
        <v>25000000</v>
      </c>
      <c r="E49" s="38">
        <v>15000000</v>
      </c>
      <c r="F49" s="7">
        <v>50000000</v>
      </c>
      <c r="G49" s="10">
        <v>85000000</v>
      </c>
      <c r="H49" s="39" t="s">
        <v>84</v>
      </c>
    </row>
    <row r="50" spans="1:8" ht="17.25" customHeight="1" x14ac:dyDescent="0.2">
      <c r="A50" s="3" t="s">
        <v>18</v>
      </c>
      <c r="B50" s="4" t="s">
        <v>50</v>
      </c>
      <c r="C50" s="37">
        <v>50000000</v>
      </c>
      <c r="D50" s="38">
        <v>70000000</v>
      </c>
      <c r="E50" s="38">
        <v>90000000</v>
      </c>
      <c r="F50" s="7">
        <v>60000000</v>
      </c>
      <c r="G50" s="10">
        <v>67800000</v>
      </c>
      <c r="H50" s="39" t="s">
        <v>85</v>
      </c>
    </row>
    <row r="51" spans="1:8" ht="28.5" customHeight="1" x14ac:dyDescent="0.2">
      <c r="A51" s="3" t="s">
        <v>20</v>
      </c>
      <c r="B51" s="4" t="s">
        <v>51</v>
      </c>
      <c r="C51" s="37">
        <v>0</v>
      </c>
      <c r="D51" s="38">
        <v>32005500</v>
      </c>
      <c r="E51" s="38">
        <v>15000000</v>
      </c>
      <c r="F51" s="7">
        <v>15000000</v>
      </c>
      <c r="G51" s="10">
        <v>15000000</v>
      </c>
      <c r="H51" s="39" t="s">
        <v>84</v>
      </c>
    </row>
    <row r="52" spans="1:8" ht="17.25" customHeight="1" x14ac:dyDescent="0.2">
      <c r="A52" s="3" t="s">
        <v>22</v>
      </c>
      <c r="B52" s="4" t="s">
        <v>52</v>
      </c>
      <c r="C52" s="37">
        <v>30000000</v>
      </c>
      <c r="D52" s="38">
        <v>45000000</v>
      </c>
      <c r="E52" s="38">
        <v>50000000</v>
      </c>
      <c r="F52" s="7">
        <v>50000000</v>
      </c>
      <c r="G52" s="10">
        <v>155950000</v>
      </c>
      <c r="H52" s="39" t="s">
        <v>85</v>
      </c>
    </row>
    <row r="53" spans="1:8" ht="28.5" customHeight="1" x14ac:dyDescent="0.2">
      <c r="A53" s="3" t="s">
        <v>24</v>
      </c>
      <c r="B53" s="4" t="s">
        <v>83</v>
      </c>
      <c r="C53" s="37">
        <v>35000000</v>
      </c>
      <c r="D53" s="38">
        <v>35000000</v>
      </c>
      <c r="E53" s="38">
        <v>35000000</v>
      </c>
      <c r="F53" s="7">
        <v>30000000</v>
      </c>
      <c r="G53" s="10">
        <v>225620000</v>
      </c>
      <c r="H53" s="39" t="s">
        <v>85</v>
      </c>
    </row>
    <row r="54" spans="1:8" ht="17.25" customHeight="1" x14ac:dyDescent="0.2">
      <c r="A54" s="3" t="s">
        <v>26</v>
      </c>
      <c r="B54" s="4" t="s">
        <v>53</v>
      </c>
      <c r="C54" s="37">
        <v>15000000</v>
      </c>
      <c r="D54" s="38">
        <v>30000000</v>
      </c>
      <c r="E54" s="38">
        <v>45000000</v>
      </c>
      <c r="F54" s="7">
        <v>20000000</v>
      </c>
      <c r="G54" s="10">
        <v>48785000</v>
      </c>
      <c r="H54" s="39" t="s">
        <v>85</v>
      </c>
    </row>
    <row r="55" spans="1:8" s="49" customFormat="1" ht="17.25" customHeight="1" x14ac:dyDescent="0.2">
      <c r="A55" s="43" t="s">
        <v>28</v>
      </c>
      <c r="B55" s="56" t="s">
        <v>77</v>
      </c>
      <c r="C55" s="45"/>
      <c r="D55" s="46"/>
      <c r="E55" s="46"/>
      <c r="F55" s="47">
        <v>123958200</v>
      </c>
      <c r="G55" s="57">
        <v>124800000</v>
      </c>
      <c r="H55" s="48"/>
    </row>
    <row r="56" spans="1:8" s="49" customFormat="1" ht="17.25" customHeight="1" x14ac:dyDescent="0.2">
      <c r="A56" s="43"/>
      <c r="B56" s="44" t="s">
        <v>54</v>
      </c>
      <c r="C56" s="58"/>
      <c r="D56" s="59"/>
      <c r="E56" s="59"/>
      <c r="F56" s="47">
        <v>0</v>
      </c>
      <c r="G56" s="57">
        <v>74880000</v>
      </c>
      <c r="H56" s="60"/>
    </row>
    <row r="57" spans="1:8" s="49" customFormat="1" ht="17.25" customHeight="1" x14ac:dyDescent="0.2">
      <c r="A57" s="43" t="s">
        <v>30</v>
      </c>
      <c r="B57" s="56" t="s">
        <v>55</v>
      </c>
      <c r="C57" s="58"/>
      <c r="D57" s="59"/>
      <c r="E57" s="59"/>
      <c r="F57" s="47">
        <v>99356000</v>
      </c>
      <c r="G57" s="57">
        <v>99920000</v>
      </c>
      <c r="H57" s="60"/>
    </row>
    <row r="58" spans="1:8" s="49" customFormat="1" ht="28.5" customHeight="1" x14ac:dyDescent="0.2">
      <c r="A58" s="43"/>
      <c r="B58" s="44" t="s">
        <v>56</v>
      </c>
      <c r="C58" s="58"/>
      <c r="D58" s="59"/>
      <c r="E58" s="59"/>
      <c r="F58" s="47">
        <v>0</v>
      </c>
      <c r="G58" s="57">
        <v>135800000</v>
      </c>
      <c r="H58" s="60"/>
    </row>
    <row r="59" spans="1:8" s="49" customFormat="1" ht="26.25" customHeight="1" x14ac:dyDescent="0.2">
      <c r="A59" s="43"/>
      <c r="B59" s="44" t="s">
        <v>58</v>
      </c>
      <c r="C59" s="58"/>
      <c r="D59" s="59"/>
      <c r="E59" s="59"/>
      <c r="F59" s="47">
        <v>0</v>
      </c>
      <c r="G59" s="57">
        <v>3500000000</v>
      </c>
      <c r="H59" s="60"/>
    </row>
    <row r="60" spans="1:8" ht="17.25" customHeight="1" x14ac:dyDescent="0.2">
      <c r="A60" s="3"/>
      <c r="B60" s="4"/>
      <c r="C60" s="23"/>
      <c r="D60" s="20"/>
      <c r="E60" s="20"/>
      <c r="F60" s="7"/>
      <c r="G60" s="20"/>
      <c r="H60" s="19"/>
    </row>
    <row r="61" spans="1:8" ht="17.25" customHeight="1" x14ac:dyDescent="0.2">
      <c r="A61" s="11">
        <v>6</v>
      </c>
      <c r="B61" s="2" t="s">
        <v>59</v>
      </c>
      <c r="C61" s="30"/>
      <c r="D61" s="31"/>
      <c r="E61" s="31"/>
      <c r="F61" s="36">
        <f>SUM(F62:F65)</f>
        <v>325000000</v>
      </c>
      <c r="G61" s="36">
        <f>SUM(G62:G65)</f>
        <v>649720000</v>
      </c>
      <c r="H61" s="32"/>
    </row>
    <row r="62" spans="1:8" ht="17.25" customHeight="1" x14ac:dyDescent="0.2">
      <c r="A62" s="3" t="s">
        <v>11</v>
      </c>
      <c r="B62" s="4" t="s">
        <v>60</v>
      </c>
      <c r="C62" s="23">
        <v>100000000</v>
      </c>
      <c r="D62" s="20">
        <v>100000000</v>
      </c>
      <c r="E62" s="20">
        <v>110000000</v>
      </c>
      <c r="F62" s="7">
        <v>100000000</v>
      </c>
      <c r="G62" s="5">
        <v>100000000</v>
      </c>
      <c r="H62" s="19"/>
    </row>
    <row r="63" spans="1:8" ht="17.25" customHeight="1" x14ac:dyDescent="0.2">
      <c r="A63" s="3" t="s">
        <v>13</v>
      </c>
      <c r="B63" s="4" t="s">
        <v>62</v>
      </c>
      <c r="C63" s="23">
        <v>205000000</v>
      </c>
      <c r="D63" s="20">
        <v>210000000</v>
      </c>
      <c r="E63" s="20">
        <v>220000000</v>
      </c>
      <c r="F63" s="7">
        <v>175000000</v>
      </c>
      <c r="G63" s="5">
        <v>250000000</v>
      </c>
      <c r="H63" s="19"/>
    </row>
    <row r="64" spans="1:8" ht="17.25" customHeight="1" x14ac:dyDescent="0.2">
      <c r="A64" s="3" t="s">
        <v>14</v>
      </c>
      <c r="B64" s="4" t="s">
        <v>61</v>
      </c>
      <c r="C64" s="23">
        <v>50000000</v>
      </c>
      <c r="D64" s="20">
        <v>50000000</v>
      </c>
      <c r="E64" s="20">
        <v>50000000</v>
      </c>
      <c r="F64" s="7">
        <v>50000000</v>
      </c>
      <c r="G64" s="5">
        <v>199720000</v>
      </c>
      <c r="H64" s="19"/>
    </row>
    <row r="65" spans="1:8" s="49" customFormat="1" ht="27.75" customHeight="1" x14ac:dyDescent="0.2">
      <c r="A65" s="43"/>
      <c r="B65" s="44" t="s">
        <v>63</v>
      </c>
      <c r="C65" s="58">
        <v>0</v>
      </c>
      <c r="D65" s="59">
        <v>0</v>
      </c>
      <c r="E65" s="59">
        <v>0</v>
      </c>
      <c r="F65" s="47">
        <v>0</v>
      </c>
      <c r="G65" s="45">
        <v>100000000</v>
      </c>
      <c r="H65" s="60"/>
    </row>
    <row r="66" spans="1:8" ht="17.25" customHeight="1" x14ac:dyDescent="0.2">
      <c r="A66" s="3"/>
      <c r="B66" s="4"/>
      <c r="C66" s="23"/>
      <c r="D66" s="20"/>
      <c r="E66" s="20"/>
      <c r="F66" s="7"/>
      <c r="G66" s="20"/>
      <c r="H66" s="19"/>
    </row>
    <row r="67" spans="1:8" ht="17.25" customHeight="1" x14ac:dyDescent="0.2">
      <c r="A67" s="1">
        <v>7</v>
      </c>
      <c r="B67" s="2" t="s">
        <v>64</v>
      </c>
      <c r="C67" s="30"/>
      <c r="D67" s="31"/>
      <c r="E67" s="31"/>
      <c r="F67" s="21">
        <f>SUM(F68:F69)</f>
        <v>51500000</v>
      </c>
      <c r="G67" s="21">
        <f>SUM(G68:G69)</f>
        <v>3500000</v>
      </c>
      <c r="H67" s="32"/>
    </row>
    <row r="68" spans="1:8" ht="17.25" customHeight="1" x14ac:dyDescent="0.2">
      <c r="A68" s="3" t="s">
        <v>11</v>
      </c>
      <c r="B68" s="4" t="s">
        <v>65</v>
      </c>
      <c r="C68" s="23"/>
      <c r="D68" s="20"/>
      <c r="E68" s="20"/>
      <c r="F68" s="7">
        <v>1500000</v>
      </c>
      <c r="G68" s="7">
        <v>3500000</v>
      </c>
      <c r="H68" s="19"/>
    </row>
    <row r="69" spans="1:8" s="49" customFormat="1" ht="26.25" customHeight="1" x14ac:dyDescent="0.2">
      <c r="A69" s="43" t="s">
        <v>13</v>
      </c>
      <c r="B69" s="56" t="s">
        <v>78</v>
      </c>
      <c r="C69" s="58"/>
      <c r="D69" s="59"/>
      <c r="E69" s="59"/>
      <c r="F69" s="47">
        <v>50000000</v>
      </c>
      <c r="G69" s="59">
        <v>0</v>
      </c>
      <c r="H69" s="60"/>
    </row>
    <row r="70" spans="1:8" ht="17.25" customHeight="1" x14ac:dyDescent="0.2">
      <c r="A70" s="3"/>
      <c r="B70" s="4"/>
      <c r="C70" s="23"/>
      <c r="D70" s="20"/>
      <c r="E70" s="20"/>
      <c r="F70" s="7"/>
      <c r="G70" s="20"/>
      <c r="H70" s="19"/>
    </row>
    <row r="71" spans="1:8" ht="17.25" customHeight="1" x14ac:dyDescent="0.2">
      <c r="A71" s="1">
        <v>8</v>
      </c>
      <c r="B71" s="2" t="s">
        <v>79</v>
      </c>
      <c r="C71" s="30"/>
      <c r="D71" s="31"/>
      <c r="E71" s="31"/>
      <c r="F71" s="21">
        <f>F72</f>
        <v>30000000</v>
      </c>
      <c r="G71" s="21">
        <f>G72</f>
        <v>0</v>
      </c>
      <c r="H71" s="32"/>
    </row>
    <row r="72" spans="1:8" s="49" customFormat="1" ht="17.25" customHeight="1" x14ac:dyDescent="0.2">
      <c r="A72" s="43" t="s">
        <v>11</v>
      </c>
      <c r="B72" s="56" t="s">
        <v>80</v>
      </c>
      <c r="C72" s="58"/>
      <c r="D72" s="59"/>
      <c r="E72" s="59"/>
      <c r="F72" s="47">
        <v>30000000</v>
      </c>
      <c r="G72" s="47">
        <v>0</v>
      </c>
      <c r="H72" s="60"/>
    </row>
    <row r="73" spans="1:8" ht="17.25" customHeight="1" x14ac:dyDescent="0.2">
      <c r="A73" s="24"/>
      <c r="B73" s="24"/>
      <c r="C73" s="23"/>
      <c r="D73" s="20"/>
      <c r="E73" s="20"/>
      <c r="F73" s="25"/>
      <c r="G73" s="20"/>
      <c r="H73" s="19"/>
    </row>
    <row r="74" spans="1:8" ht="17.25" customHeight="1" x14ac:dyDescent="0.2">
      <c r="A74" s="26"/>
      <c r="B74" s="26"/>
      <c r="C74" s="27"/>
      <c r="D74" s="28"/>
      <c r="E74" s="28"/>
      <c r="F74" s="22">
        <f>F71+F67+F61+F45+F40+F30+F20+F5+F27</f>
        <v>2247956450</v>
      </c>
      <c r="G74" s="22">
        <f>G71+G67+G61+G45+G40+G30+G20+G5+G27</f>
        <v>8071987900</v>
      </c>
      <c r="H74" s="29"/>
    </row>
  </sheetData>
  <mergeCells count="5">
    <mergeCell ref="A1:H1"/>
    <mergeCell ref="A3:A4"/>
    <mergeCell ref="B3:B4"/>
    <mergeCell ref="C3:G3"/>
    <mergeCell ref="H3:H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PINDAH OPD</vt:lpstr>
      <vt:lpstr>TDK MSK RENSTRA DILAKSANAKA</vt:lpstr>
      <vt:lpstr>MASUK RENSTRA TDK DILAKSANAKA</vt:lpstr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2018-04-17T05:04:20Z</cp:lastPrinted>
  <dcterms:created xsi:type="dcterms:W3CDTF">2018-04-12T07:26:04Z</dcterms:created>
  <dcterms:modified xsi:type="dcterms:W3CDTF">2018-04-17T05:07:21Z</dcterms:modified>
</cp:coreProperties>
</file>